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4" i="1"/>
  <c r="H22"/>
  <c r="H18"/>
  <c r="D18"/>
  <c r="F29"/>
  <c r="F28"/>
  <c r="F25"/>
  <c r="H23"/>
  <c r="D27"/>
  <c r="D28" s="1"/>
  <c r="H28" s="1"/>
  <c r="D29" l="1"/>
  <c r="G27"/>
  <c r="G28" l="1"/>
  <c r="G29" s="1"/>
  <c r="G21"/>
  <c r="H26"/>
  <c r="H20"/>
  <c r="H21" l="1"/>
  <c r="H12"/>
  <c r="D22" l="1"/>
  <c r="G23" l="1"/>
  <c r="H24"/>
  <c r="H27" s="1"/>
</calcChain>
</file>

<file path=xl/sharedStrings.xml><?xml version="1.0" encoding="utf-8"?>
<sst xmlns="http://schemas.openxmlformats.org/spreadsheetml/2006/main" count="74" uniqueCount="45">
  <si>
    <t>№ п/п</t>
  </si>
  <si>
    <t>Номера сметных расчетов и смет</t>
  </si>
  <si>
    <t>Наименование  глав, объектов,  работ  и  затрат</t>
  </si>
  <si>
    <t>Сметная стоимость, тыс. руб</t>
  </si>
  <si>
    <t>Общая  сметная стоимость,  тыс. руб.</t>
  </si>
  <si>
    <t>строительных работ</t>
  </si>
  <si>
    <t>монтажных  работ</t>
  </si>
  <si>
    <t>оборудования, мебели, инвентаря</t>
  </si>
  <si>
    <t>прочих затрат</t>
  </si>
  <si>
    <t>Итого  по  гл.2</t>
  </si>
  <si>
    <t>УТВЕРЖДАЮ</t>
  </si>
  <si>
    <t>СВОДНЫЙ  СМЕТНЫЙ  РАСЧЕТ</t>
  </si>
  <si>
    <t>ГИП:                                                                                            Р. З. Хакимов</t>
  </si>
  <si>
    <t>Всего  по  сводному  сметному  расчету</t>
  </si>
  <si>
    <t>-</t>
  </si>
  <si>
    <t>МДС 81-35.2004 п.4.100</t>
  </si>
  <si>
    <t>Директор  МУП  "МХ ОКС" :                                                    Р. З. Хакимов</t>
  </si>
  <si>
    <t>Итого  по  гл.9</t>
  </si>
  <si>
    <t>Итого  по  гл. 2-9</t>
  </si>
  <si>
    <t xml:space="preserve">Итого  </t>
  </si>
  <si>
    <t>ЛСР № 1</t>
  </si>
  <si>
    <t>Глава администрации  СП  Раевский сельсовет  МР  Альшеевский  район  РБ</t>
  </si>
  <si>
    <t>_______Тимасов  М. А.</t>
  </si>
  <si>
    <t xml:space="preserve">Глава 2. Основные  объекты  </t>
  </si>
  <si>
    <t>Глава 9.  Проектные  и  изыскательные  работы,  авторский  надзор</t>
  </si>
  <si>
    <t>Постановление Правительства РФ № 427 от 18.05.2009 г с изменениями и дополнениями от 23.01.2017 г.</t>
  </si>
  <si>
    <t>Заказчик: Администрация  СП  Раевский сельсовет  МР  Альшеевский  район  РБ</t>
  </si>
  <si>
    <t>Итого  в  ценах  2001г.</t>
  </si>
  <si>
    <t>Инженер:                                                                                В.Н.Абдрашитова</t>
  </si>
  <si>
    <t>Проверка  достоверности  определения  сметной  стоимости  12,0/1,2/5,07</t>
  </si>
  <si>
    <t>Проверка  достоверности  определения  сметной  стоимости  1,97* 5,07=10,0</t>
  </si>
  <si>
    <t>НДС  20%</t>
  </si>
  <si>
    <t>"___ " __________2019 г.</t>
  </si>
  <si>
    <t>стоимости  капитального ремонта КНС- 5 с.Раевский МР Альшеевский район РБ, расположенной по адресу: РБ, Альшеевский район, с.Раевский, ул.Коммунистическая, 141</t>
  </si>
  <si>
    <t>Раздел 1.Трубопровод</t>
  </si>
  <si>
    <t>Раздел 2.Вентиляция</t>
  </si>
  <si>
    <t>Раздел 3. Установка фекального насоса, газоанализатора</t>
  </si>
  <si>
    <t>Раздел 4.Двери металлические</t>
  </si>
  <si>
    <t>Раздел 5 Общестроительные работы</t>
  </si>
  <si>
    <t>Раздел 6 Электроснабжение</t>
  </si>
  <si>
    <t>Приказ госкоми-тета РБ по стр-ву и арх-ре  от  10 января  2019 года  №  2прил.3 п. 1,8</t>
  </si>
  <si>
    <t>Письмо Минстроя России от 22.01.2019г № 1408-ЛС/09 приложение 3 п.30</t>
  </si>
  <si>
    <t>Оборудование с к 3,95 20,21*3,95</t>
  </si>
  <si>
    <t>Раздел 1,2,4,5,6,Трубопровод,вентиляция установка фекального  насоса, газоанализатора  ,двери металлические,общестроительные работы,электроснабжение с 5,89  77,48*5,89</t>
  </si>
  <si>
    <t>Сводный  сметный  расчет  в  сумме 655,43 тыс. руб.</t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</si>
</sst>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J7" sqref="J7"/>
    </sheetView>
  </sheetViews>
  <sheetFormatPr defaultRowHeight="15"/>
  <cols>
    <col min="1" max="1" width="7.28515625" customWidth="1"/>
    <col min="2" max="2" width="20.5703125" customWidth="1"/>
    <col min="3" max="3" width="39.7109375" customWidth="1"/>
    <col min="4" max="4" width="14" customWidth="1"/>
    <col min="5" max="5" width="11.85546875" customWidth="1"/>
    <col min="6" max="6" width="11.28515625" customWidth="1"/>
    <col min="7" max="7" width="11.85546875" customWidth="1"/>
    <col min="8" max="8" width="13.5703125" customWidth="1"/>
  </cols>
  <sheetData>
    <row r="1" spans="1:8" ht="15.75">
      <c r="A1" s="16" t="s">
        <v>26</v>
      </c>
      <c r="B1" s="16"/>
      <c r="C1" s="16"/>
      <c r="D1" s="16"/>
      <c r="E1" s="16"/>
      <c r="F1" s="2"/>
      <c r="G1" s="29" t="s">
        <v>10</v>
      </c>
      <c r="H1" s="29"/>
    </row>
    <row r="2" spans="1:8" ht="66" customHeight="1">
      <c r="A2" s="16" t="s">
        <v>44</v>
      </c>
      <c r="B2" s="16"/>
      <c r="C2" s="16"/>
      <c r="D2" s="16"/>
      <c r="E2" s="16"/>
      <c r="F2" s="2"/>
      <c r="G2" s="30" t="s">
        <v>21</v>
      </c>
      <c r="H2" s="30"/>
    </row>
    <row r="3" spans="1:8" ht="15.75">
      <c r="A3" s="2"/>
      <c r="B3" s="2"/>
      <c r="C3" s="2"/>
      <c r="D3" s="2"/>
      <c r="E3" s="2"/>
      <c r="F3" s="2"/>
      <c r="G3" s="31" t="s">
        <v>22</v>
      </c>
      <c r="H3" s="31"/>
    </row>
    <row r="4" spans="1:8" ht="15.75">
      <c r="A4" s="2"/>
      <c r="B4" s="2"/>
      <c r="C4" s="2"/>
      <c r="D4" s="2"/>
      <c r="E4" s="2"/>
      <c r="F4" s="2"/>
      <c r="G4" s="29" t="s">
        <v>32</v>
      </c>
      <c r="H4" s="29"/>
    </row>
    <row r="5" spans="1:8" ht="16.5" customHeight="1">
      <c r="A5" s="2"/>
      <c r="B5" s="2"/>
      <c r="C5" s="2"/>
      <c r="D5" s="2"/>
      <c r="E5" s="2"/>
      <c r="F5" s="2"/>
      <c r="G5" s="3"/>
      <c r="H5" s="3"/>
    </row>
    <row r="6" spans="1:8" ht="15.75">
      <c r="A6" s="15" t="s">
        <v>11</v>
      </c>
      <c r="B6" s="15"/>
      <c r="C6" s="15"/>
      <c r="D6" s="15"/>
      <c r="E6" s="15"/>
      <c r="F6" s="15"/>
      <c r="G6" s="15"/>
      <c r="H6" s="15"/>
    </row>
    <row r="7" spans="1:8" ht="48" customHeight="1">
      <c r="A7" s="14" t="s">
        <v>33</v>
      </c>
      <c r="B7" s="14"/>
      <c r="C7" s="14"/>
      <c r="D7" s="14"/>
      <c r="E7" s="14"/>
      <c r="F7" s="14"/>
      <c r="G7" s="14"/>
      <c r="H7" s="14"/>
    </row>
    <row r="8" spans="1:8" ht="18" customHeight="1">
      <c r="A8" s="17"/>
      <c r="B8" s="17"/>
      <c r="C8" s="17"/>
      <c r="D8" s="17"/>
      <c r="E8" s="17"/>
      <c r="F8" s="17"/>
      <c r="G8" s="17"/>
      <c r="H8" s="17"/>
    </row>
    <row r="9" spans="1:8" ht="15" customHeight="1">
      <c r="A9" s="21" t="s">
        <v>0</v>
      </c>
      <c r="B9" s="21" t="s">
        <v>1</v>
      </c>
      <c r="C9" s="21" t="s">
        <v>2</v>
      </c>
      <c r="D9" s="18" t="s">
        <v>3</v>
      </c>
      <c r="E9" s="19"/>
      <c r="F9" s="19"/>
      <c r="G9" s="20"/>
      <c r="H9" s="21" t="s">
        <v>4</v>
      </c>
    </row>
    <row r="10" spans="1:8" ht="45.75" customHeight="1">
      <c r="A10" s="22"/>
      <c r="B10" s="22"/>
      <c r="C10" s="22"/>
      <c r="D10" s="4" t="s">
        <v>5</v>
      </c>
      <c r="E10" s="4" t="s">
        <v>6</v>
      </c>
      <c r="F10" s="4" t="s">
        <v>7</v>
      </c>
      <c r="G10" s="4" t="s">
        <v>8</v>
      </c>
      <c r="H10" s="22"/>
    </row>
    <row r="11" spans="1:8" ht="20.25" customHeight="1">
      <c r="A11" s="23" t="s">
        <v>23</v>
      </c>
      <c r="B11" s="24"/>
      <c r="C11" s="24"/>
      <c r="D11" s="24"/>
      <c r="E11" s="24"/>
      <c r="F11" s="24"/>
      <c r="G11" s="24"/>
      <c r="H11" s="25"/>
    </row>
    <row r="12" spans="1:8" ht="51" customHeight="1">
      <c r="A12" s="21">
        <v>1</v>
      </c>
      <c r="B12" s="26" t="s">
        <v>20</v>
      </c>
      <c r="C12" s="6" t="s">
        <v>34</v>
      </c>
      <c r="D12" s="11">
        <v>16.96</v>
      </c>
      <c r="E12" s="11" t="s">
        <v>14</v>
      </c>
      <c r="F12" s="11" t="s">
        <v>14</v>
      </c>
      <c r="G12" s="11" t="s">
        <v>14</v>
      </c>
      <c r="H12" s="11">
        <f>D12</f>
        <v>16.96</v>
      </c>
    </row>
    <row r="13" spans="1:8" ht="36.75" customHeight="1">
      <c r="A13" s="28"/>
      <c r="B13" s="27"/>
      <c r="C13" s="6" t="s">
        <v>35</v>
      </c>
      <c r="D13" s="11">
        <v>23.77</v>
      </c>
      <c r="E13" s="11" t="s">
        <v>14</v>
      </c>
      <c r="F13" s="11" t="s">
        <v>14</v>
      </c>
      <c r="G13" s="11" t="s">
        <v>14</v>
      </c>
      <c r="H13" s="11">
        <v>23.77</v>
      </c>
    </row>
    <row r="14" spans="1:8" ht="36.75" customHeight="1">
      <c r="A14" s="28"/>
      <c r="B14" s="27"/>
      <c r="C14" s="6" t="s">
        <v>36</v>
      </c>
      <c r="D14" s="11">
        <v>1.49</v>
      </c>
      <c r="E14" s="11" t="s">
        <v>14</v>
      </c>
      <c r="F14" s="11">
        <v>20.21</v>
      </c>
      <c r="G14" s="11" t="s">
        <v>14</v>
      </c>
      <c r="H14" s="11">
        <v>21.7</v>
      </c>
    </row>
    <row r="15" spans="1:8" ht="36.75" customHeight="1">
      <c r="A15" s="28"/>
      <c r="B15" s="27"/>
      <c r="C15" s="6" t="s">
        <v>37</v>
      </c>
      <c r="D15" s="11">
        <v>13.17</v>
      </c>
      <c r="E15" s="11"/>
      <c r="F15" s="11"/>
      <c r="G15" s="11"/>
      <c r="H15" s="11">
        <v>13.17</v>
      </c>
    </row>
    <row r="16" spans="1:8" ht="36.75" customHeight="1">
      <c r="A16" s="28"/>
      <c r="B16" s="27"/>
      <c r="C16" s="6" t="s">
        <v>38</v>
      </c>
      <c r="D16" s="11">
        <v>17.89</v>
      </c>
      <c r="E16" s="11"/>
      <c r="F16" s="11"/>
      <c r="G16" s="11"/>
      <c r="H16" s="11">
        <v>17.89</v>
      </c>
    </row>
    <row r="17" spans="1:8" ht="36.75" customHeight="1">
      <c r="A17" s="28"/>
      <c r="B17" s="27"/>
      <c r="C17" s="6" t="s">
        <v>39</v>
      </c>
      <c r="D17" s="11">
        <v>4.2</v>
      </c>
      <c r="E17" s="11"/>
      <c r="F17" s="11"/>
      <c r="G17" s="11"/>
      <c r="H17" s="11">
        <v>4.2</v>
      </c>
    </row>
    <row r="18" spans="1:8" ht="16.5" customHeight="1">
      <c r="A18" s="5"/>
      <c r="B18" s="5"/>
      <c r="C18" s="6" t="s">
        <v>9</v>
      </c>
      <c r="D18" s="11">
        <f>D12+D13+D14+D15+D16+D17</f>
        <v>77.48</v>
      </c>
      <c r="E18" s="11" t="s">
        <v>14</v>
      </c>
      <c r="F18" s="11">
        <v>20.21</v>
      </c>
      <c r="G18" s="11" t="s">
        <v>14</v>
      </c>
      <c r="H18" s="11">
        <f>H12+H13+H14+H15+H16+H17</f>
        <v>97.690000000000012</v>
      </c>
    </row>
    <row r="19" spans="1:8" ht="16.5" customHeight="1">
      <c r="A19" s="23" t="s">
        <v>24</v>
      </c>
      <c r="B19" s="24"/>
      <c r="C19" s="24"/>
      <c r="D19" s="24"/>
      <c r="E19" s="24"/>
      <c r="F19" s="24"/>
      <c r="G19" s="24"/>
      <c r="H19" s="25"/>
    </row>
    <row r="20" spans="1:8" ht="97.5" customHeight="1">
      <c r="A20" s="4">
        <v>2</v>
      </c>
      <c r="B20" s="6" t="s">
        <v>25</v>
      </c>
      <c r="C20" s="6" t="s">
        <v>29</v>
      </c>
      <c r="D20" s="4" t="s">
        <v>14</v>
      </c>
      <c r="E20" s="4" t="s">
        <v>14</v>
      </c>
      <c r="F20" s="4" t="s">
        <v>14</v>
      </c>
      <c r="G20" s="11">
        <v>1.97</v>
      </c>
      <c r="H20" s="11">
        <f>G20</f>
        <v>1.97</v>
      </c>
    </row>
    <row r="21" spans="1:8" ht="16.5" customHeight="1">
      <c r="A21" s="4"/>
      <c r="B21" s="4"/>
      <c r="C21" s="6" t="s">
        <v>17</v>
      </c>
      <c r="D21" s="4" t="s">
        <v>14</v>
      </c>
      <c r="E21" s="4" t="s">
        <v>14</v>
      </c>
      <c r="F21" s="4" t="s">
        <v>14</v>
      </c>
      <c r="G21" s="11">
        <f>SUM(G20:G20)</f>
        <v>1.97</v>
      </c>
      <c r="H21" s="11">
        <f>G21</f>
        <v>1.97</v>
      </c>
    </row>
    <row r="22" spans="1:8" ht="16.5" customHeight="1">
      <c r="A22" s="4"/>
      <c r="B22" s="4"/>
      <c r="C22" s="6" t="s">
        <v>18</v>
      </c>
      <c r="D22" s="11">
        <f>D18</f>
        <v>77.48</v>
      </c>
      <c r="E22" s="11" t="s">
        <v>14</v>
      </c>
      <c r="F22" s="11">
        <v>20.21</v>
      </c>
      <c r="G22" s="11">
        <v>1.97</v>
      </c>
      <c r="H22" s="11">
        <f>D22+F22+G22</f>
        <v>99.66</v>
      </c>
    </row>
    <row r="23" spans="1:8" ht="16.5" customHeight="1">
      <c r="A23" s="4"/>
      <c r="B23" s="4"/>
      <c r="C23" s="6" t="s">
        <v>27</v>
      </c>
      <c r="D23" s="11">
        <v>77.48</v>
      </c>
      <c r="E23" s="11" t="s">
        <v>14</v>
      </c>
      <c r="F23" s="11">
        <v>20.21</v>
      </c>
      <c r="G23" s="11">
        <f>G22</f>
        <v>1.97</v>
      </c>
      <c r="H23" s="11">
        <f>D23+F23+G23</f>
        <v>99.66</v>
      </c>
    </row>
    <row r="24" spans="1:8" ht="109.5" customHeight="1">
      <c r="A24" s="4">
        <v>3</v>
      </c>
      <c r="B24" s="13" t="s">
        <v>40</v>
      </c>
      <c r="C24" s="6" t="s">
        <v>43</v>
      </c>
      <c r="D24" s="11">
        <f>D23*5.89</f>
        <v>456.35719999999998</v>
      </c>
      <c r="E24" s="10" t="s">
        <v>14</v>
      </c>
      <c r="F24" s="10" t="s">
        <v>14</v>
      </c>
      <c r="G24" s="10" t="s">
        <v>14</v>
      </c>
      <c r="H24" s="11">
        <f>D24</f>
        <v>456.35719999999998</v>
      </c>
    </row>
    <row r="25" spans="1:8" ht="78.75" customHeight="1">
      <c r="A25" s="4">
        <v>4</v>
      </c>
      <c r="B25" s="13" t="s">
        <v>41</v>
      </c>
      <c r="C25" s="6" t="s">
        <v>42</v>
      </c>
      <c r="D25" s="11"/>
      <c r="E25" s="10" t="s">
        <v>14</v>
      </c>
      <c r="F25" s="11">
        <f>F23*3.95</f>
        <v>79.82950000000001</v>
      </c>
      <c r="G25" s="10" t="s">
        <v>14</v>
      </c>
      <c r="H25" s="11">
        <v>79.83</v>
      </c>
    </row>
    <row r="26" spans="1:8" ht="97.5" customHeight="1">
      <c r="A26" s="4">
        <v>5</v>
      </c>
      <c r="B26" s="6" t="s">
        <v>25</v>
      </c>
      <c r="C26" s="6" t="s">
        <v>30</v>
      </c>
      <c r="D26" s="4" t="s">
        <v>14</v>
      </c>
      <c r="E26" s="4" t="s">
        <v>14</v>
      </c>
      <c r="F26" s="4" t="s">
        <v>14</v>
      </c>
      <c r="G26" s="11">
        <v>10</v>
      </c>
      <c r="H26" s="11">
        <f>G26</f>
        <v>10</v>
      </c>
    </row>
    <row r="27" spans="1:8" ht="18" customHeight="1">
      <c r="A27" s="4"/>
      <c r="B27" s="4"/>
      <c r="C27" s="6" t="s">
        <v>19</v>
      </c>
      <c r="D27" s="11">
        <f>D24+D25</f>
        <v>456.35719999999998</v>
      </c>
      <c r="E27" s="10" t="s">
        <v>14</v>
      </c>
      <c r="F27" s="11">
        <v>79.83</v>
      </c>
      <c r="G27" s="11">
        <f>SUM(G26:G26)</f>
        <v>10</v>
      </c>
      <c r="H27" s="11">
        <f>H24+H25+H26</f>
        <v>546.18719999999996</v>
      </c>
    </row>
    <row r="28" spans="1:8" ht="29.25" customHeight="1">
      <c r="A28" s="7">
        <v>6</v>
      </c>
      <c r="B28" s="6" t="s">
        <v>15</v>
      </c>
      <c r="C28" s="8" t="s">
        <v>31</v>
      </c>
      <c r="D28" s="12">
        <f>D27*0.2</f>
        <v>91.271439999999998</v>
      </c>
      <c r="E28" s="12" t="s">
        <v>14</v>
      </c>
      <c r="F28" s="12">
        <f>F27*0.2</f>
        <v>15.966000000000001</v>
      </c>
      <c r="G28" s="12">
        <f>G27*0.2</f>
        <v>2</v>
      </c>
      <c r="H28" s="12">
        <f>D28+F28+G28</f>
        <v>109.23743999999999</v>
      </c>
    </row>
    <row r="29" spans="1:8" ht="15.75">
      <c r="A29" s="7"/>
      <c r="B29" s="4"/>
      <c r="C29" s="8" t="s">
        <v>13</v>
      </c>
      <c r="D29" s="12">
        <f>D27+D28</f>
        <v>547.62864000000002</v>
      </c>
      <c r="E29" s="12" t="s">
        <v>14</v>
      </c>
      <c r="F29" s="12">
        <f>F27+F28</f>
        <v>95.795999999999992</v>
      </c>
      <c r="G29" s="12">
        <f>G27+G28</f>
        <v>12</v>
      </c>
      <c r="H29" s="12">
        <v>655.43</v>
      </c>
    </row>
    <row r="30" spans="1:8" ht="19.5" customHeight="1">
      <c r="A30" s="2"/>
      <c r="B30" s="2"/>
      <c r="C30" s="2"/>
      <c r="D30" s="2"/>
      <c r="E30" s="2"/>
      <c r="F30" s="2"/>
      <c r="G30" s="2"/>
      <c r="H30" s="2"/>
    </row>
    <row r="31" spans="1:8" ht="18.75" customHeight="1">
      <c r="A31" s="16" t="s">
        <v>16</v>
      </c>
      <c r="B31" s="16"/>
      <c r="C31" s="16"/>
      <c r="D31" s="16"/>
      <c r="E31" s="16"/>
      <c r="F31" s="16"/>
      <c r="G31" s="16"/>
      <c r="H31" s="16"/>
    </row>
    <row r="32" spans="1:8" ht="19.5" customHeight="1">
      <c r="A32" s="9"/>
      <c r="B32" s="9"/>
      <c r="C32" s="9"/>
      <c r="D32" s="9"/>
      <c r="E32" s="9"/>
      <c r="F32" s="9"/>
      <c r="G32" s="9"/>
      <c r="H32" s="9"/>
    </row>
    <row r="33" spans="1:8" ht="19.5" customHeight="1">
      <c r="A33" s="16" t="s">
        <v>12</v>
      </c>
      <c r="B33" s="16"/>
      <c r="C33" s="16"/>
      <c r="D33" s="16"/>
      <c r="E33" s="16"/>
      <c r="F33" s="16"/>
      <c r="G33" s="16"/>
      <c r="H33" s="16"/>
    </row>
    <row r="34" spans="1:8" ht="13.5" customHeight="1">
      <c r="A34" s="9"/>
      <c r="B34" s="9"/>
      <c r="C34" s="9"/>
      <c r="D34" s="9"/>
      <c r="E34" s="9"/>
      <c r="F34" s="9"/>
      <c r="G34" s="9"/>
      <c r="H34" s="9"/>
    </row>
    <row r="35" spans="1:8" ht="19.5" customHeight="1">
      <c r="A35" s="16" t="s">
        <v>28</v>
      </c>
      <c r="B35" s="16"/>
      <c r="C35" s="16"/>
      <c r="D35" s="16"/>
      <c r="E35" s="16"/>
      <c r="F35" s="16"/>
      <c r="G35" s="16"/>
      <c r="H35" s="16"/>
    </row>
    <row r="36" spans="1:8" ht="15.75">
      <c r="A36" s="2"/>
      <c r="B36" s="2"/>
      <c r="C36" s="2"/>
      <c r="D36" s="2"/>
      <c r="E36" s="2"/>
      <c r="F36" s="2"/>
      <c r="G36" s="2"/>
      <c r="H36" s="2"/>
    </row>
    <row r="37" spans="1:8" ht="15.75">
      <c r="A37" s="2"/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 ht="15.75">
      <c r="A42" s="2"/>
      <c r="B42" s="2"/>
      <c r="C42" s="2"/>
      <c r="D42" s="2"/>
      <c r="E42" s="2"/>
      <c r="F42" s="2"/>
      <c r="G42" s="2"/>
      <c r="H42" s="2"/>
    </row>
    <row r="43" spans="1:8" ht="15.75">
      <c r="A43" s="2"/>
      <c r="B43" s="2"/>
      <c r="C43" s="2"/>
      <c r="D43" s="2"/>
      <c r="E43" s="2"/>
      <c r="F43" s="2"/>
      <c r="G43" s="2"/>
      <c r="H43" s="2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</sheetData>
  <mergeCells count="21">
    <mergeCell ref="G1:H1"/>
    <mergeCell ref="G2:H2"/>
    <mergeCell ref="G4:H4"/>
    <mergeCell ref="A1:E1"/>
    <mergeCell ref="A2:E2"/>
    <mergeCell ref="G3:H3"/>
    <mergeCell ref="A35:H35"/>
    <mergeCell ref="D9:G9"/>
    <mergeCell ref="C9:C10"/>
    <mergeCell ref="B9:B10"/>
    <mergeCell ref="A9:A10"/>
    <mergeCell ref="H9:H10"/>
    <mergeCell ref="A11:H11"/>
    <mergeCell ref="A19:H19"/>
    <mergeCell ref="B12:B17"/>
    <mergeCell ref="A12:A17"/>
    <mergeCell ref="A7:H7"/>
    <mergeCell ref="A6:H6"/>
    <mergeCell ref="A31:H31"/>
    <mergeCell ref="A33:H33"/>
    <mergeCell ref="A8:H8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2019-08-08T12:17:02Z</dcterms:modified>
</cp:coreProperties>
</file>