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65" windowWidth="15120" windowHeight="7950"/>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прил2!$A$1:$E$92</definedName>
  </definedNames>
  <calcPr calcId="124519"/>
</workbook>
</file>

<file path=xl/calcChain.xml><?xml version="1.0" encoding="utf-8"?>
<calcChain xmlns="http://schemas.openxmlformats.org/spreadsheetml/2006/main">
  <c r="E28" i="4"/>
  <c r="E31"/>
  <c r="E29"/>
  <c r="D26" i="3"/>
  <c r="E55" i="2" l="1"/>
  <c r="E58"/>
  <c r="E60" i="4" l="1"/>
  <c r="E58"/>
  <c r="E20" l="1"/>
  <c r="D57" i="3" l="1"/>
  <c r="D55"/>
  <c r="D18"/>
  <c r="E88" i="2" l="1"/>
  <c r="E86"/>
  <c r="E78"/>
  <c r="E61"/>
  <c r="E49"/>
  <c r="D32" i="3" l="1"/>
  <c r="E33" i="4"/>
  <c r="E56"/>
  <c r="E54"/>
  <c r="E41"/>
  <c r="E39"/>
  <c r="E37"/>
  <c r="E35"/>
  <c r="D31" i="3"/>
  <c r="D53"/>
  <c r="D51"/>
  <c r="E75" i="2" l="1"/>
  <c r="E84"/>
  <c r="E82"/>
  <c r="E80"/>
  <c r="E74" l="1"/>
  <c r="E91"/>
  <c r="E77" i="4"/>
  <c r="E71"/>
  <c r="E45"/>
  <c r="E43"/>
  <c r="E25"/>
  <c r="E18"/>
  <c r="D72" i="3"/>
  <c r="D66"/>
  <c r="D42"/>
  <c r="D40"/>
  <c r="D21"/>
  <c r="D16"/>
  <c r="E31" i="2"/>
  <c r="E30" s="1"/>
  <c r="E29" s="1"/>
  <c r="E28" s="1"/>
  <c r="E72"/>
  <c r="E70"/>
  <c r="E51"/>
  <c r="E43"/>
  <c r="C17" i="1"/>
  <c r="E52" i="4"/>
  <c r="E50"/>
  <c r="E47" s="1"/>
  <c r="E23"/>
  <c r="D47" i="3"/>
  <c r="D23"/>
  <c r="E90" i="2"/>
  <c r="E41"/>
  <c r="E40" s="1"/>
  <c r="C44" i="1"/>
  <c r="E27" i="4" l="1"/>
  <c r="E22"/>
  <c r="D20" i="3"/>
  <c r="E60" i="2"/>
  <c r="E39"/>
  <c r="D68" i="3" l="1"/>
  <c r="D70"/>
  <c r="D62"/>
  <c r="D60"/>
  <c r="D14"/>
  <c r="D13" s="1"/>
  <c r="D59" l="1"/>
  <c r="D49"/>
  <c r="D44" s="1"/>
  <c r="D25" s="1"/>
  <c r="D12" l="1"/>
  <c r="C16" i="1"/>
  <c r="C22"/>
  <c r="C21" s="1"/>
  <c r="C25"/>
  <c r="C27"/>
  <c r="C30"/>
  <c r="E17" i="2"/>
  <c r="E16" s="1"/>
  <c r="E19"/>
  <c r="E26"/>
  <c r="E25" s="1"/>
  <c r="E24" s="1"/>
  <c r="E37"/>
  <c r="E47"/>
  <c r="E46" s="1"/>
  <c r="E45" s="1"/>
  <c r="E56"/>
  <c r="E54" s="1"/>
  <c r="E16" i="4"/>
  <c r="E15" s="1"/>
  <c r="E63"/>
  <c r="E75"/>
  <c r="E73"/>
  <c r="E65"/>
  <c r="E62" l="1"/>
  <c r="E14" s="1"/>
  <c r="E53" i="2"/>
  <c r="E36"/>
  <c r="E35" s="1"/>
  <c r="E34" s="1"/>
  <c r="E15"/>
  <c r="E13" s="1"/>
  <c r="C24" i="1"/>
  <c r="C15" s="1"/>
  <c r="E12" i="2" l="1"/>
  <c r="C14" i="1"/>
</calcChain>
</file>

<file path=xl/sharedStrings.xml><?xml version="1.0" encoding="utf-8"?>
<sst xmlns="http://schemas.openxmlformats.org/spreadsheetml/2006/main" count="474" uniqueCount="187">
  <si>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</si>
  <si>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</si>
  <si>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</si>
  <si>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</si>
  <si>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</si>
  <si>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</si>
  <si>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</si>
  <si>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</si>
  <si>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</si>
  <si>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</si>
  <si>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</si>
  <si>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</si>
  <si>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</si>
  <si>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</si>
  <si>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</si>
  <si>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</si>
  <si>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</si>
  <si>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</si>
  <si>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</si>
  <si>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</si>
  <si>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</si>
  <si>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</si>
  <si>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</si>
  <si>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</si>
  <si>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</si>
  <si>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</si>
  <si>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</si>
  <si>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</si>
  <si>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</si>
  <si>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</si>
  <si>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</si>
  <si>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</si>
  <si>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</si>
  <si>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</si>
  <si>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</si>
  <si>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</si>
  <si>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</si>
  <si>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</si>
  <si>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</si>
  <si>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</si>
  <si>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</si>
  <si>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</si>
  <si>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</si>
  <si>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</si>
  <si>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</si>
  <si>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</si>
  <si>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</si>
  <si>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</si>
  <si>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</si>
  <si>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</si>
  <si>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</si>
  <si>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</si>
  <si>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</si>
  <si>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</si>
  <si>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</si>
  <si>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</si>
  <si>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</si>
  <si>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</si>
  <si>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</si>
  <si>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</si>
  <si>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</si>
  <si>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</si>
  <si>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</si>
  <si>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</si>
  <si>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</si>
  <si>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</si>
  <si>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</si>
  <si>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</si>
  <si>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</si>
  <si>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</si>
  <si>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</si>
  <si>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</si>
  <si>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</si>
  <si>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</si>
  <si>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</si>
  <si>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</si>
  <si>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</si>
  <si>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</si>
  <si>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</si>
  <si>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</si>
  <si>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</si>
  <si>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</si>
  <si>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</si>
  <si>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</si>
  <si>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</si>
  <si>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</si>
  <si>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</si>
  <si>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</si>
  <si>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</si>
  <si>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</si>
  <si>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</si>
  <si>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</si>
  <si>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</si>
  <si>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</si>
  <si>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</si>
  <si>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</si>
  <si>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</si>
  <si>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</si>
  <si>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0502</t>
  </si>
  <si>
    <t>Коммунальное хозяйство</t>
  </si>
  <si>
    <t>Поддержка коммунального хозяйства</t>
  </si>
  <si>
    <t>Доходы от сдачи в аренду имущества, составляющего казну поселений (за исключением земельных участков)</t>
  </si>
  <si>
    <t>Дорожное хозяйство</t>
  </si>
  <si>
    <t>0409</t>
  </si>
  <si>
    <t>Раевский сельсовет муниципального района</t>
  </si>
  <si>
    <t>«Об исполнении бюджета сельского поселения Раевский сельсовет</t>
  </si>
  <si>
    <t xml:space="preserve">182 1 01 02020 01 0000 110 </t>
  </si>
  <si>
    <t>863 1 11 05025 10 0000 120</t>
  </si>
  <si>
    <t>863 1 11 05035 10 0000 120</t>
  </si>
  <si>
    <t>863 1 11 05075 10 0000 120</t>
  </si>
  <si>
    <t>863 1 14 06025 10 0000 430</t>
  </si>
  <si>
    <t>791 1 13 02995 10 0000 130</t>
  </si>
  <si>
    <t>791 1 17 05050 10 0000 180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</si>
  <si>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</si>
  <si>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</si>
  <si>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находящиеся в собственности  поселений</t>
  </si>
  <si>
    <t>Прочие неналоговые доходы бюджетов поселений</t>
  </si>
  <si>
    <t>706 1 16 51040 02 0000 140</t>
  </si>
  <si>
    <t>Денежные взыскания (штрафы)</t>
  </si>
  <si>
    <t>Прочие доходы от компенсации затрат  бюджетов сельских поселений</t>
  </si>
  <si>
    <t>0113</t>
  </si>
  <si>
    <t>Иные безвозмездные и безвозвратные перечисления</t>
  </si>
  <si>
    <t>Иные межбюджетные трансферты</t>
  </si>
  <si>
    <t>Расходы, не связанные с доведением государственных (муниципальных) заданий</t>
  </si>
  <si>
    <t>Жилищное  хозяйство</t>
  </si>
  <si>
    <t>Другие общегосударственные вопросы</t>
  </si>
  <si>
    <t>Межбюджетные трансферты общего характера бюджетам субъектов Российской Федерации и муниципальных образований</t>
  </si>
  <si>
    <t>791 2 07 05030 10 6200 180</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</si>
  <si>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</si>
  <si>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Прочие субсидии бюджетам поселений</t>
  </si>
  <si>
    <t>791 2 02 02999 10 7135 151</t>
  </si>
  <si>
    <t>21102S2350</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</si>
  <si>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</si>
  <si>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Раевский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</si>
  <si>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Раевский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</si>
  <si>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Раевский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</si>
  <si>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</si>
  <si>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863 1 14 02052 10 0000 410</t>
  </si>
  <si>
    <t>Доходы от реализации иного имущества, находящегося в оперативном управлении учреждений,находящихся в ведении органов управления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учреждений),в части реализации материальных запасов по указанному имуществу</t>
  </si>
  <si>
    <t>791 2 02 15002 10 0000 151</t>
  </si>
  <si>
    <t xml:space="preserve">Субсии бюджетам сельских поселений на софининсирование капитальных вложений в объекты муниципальной собственности  </t>
  </si>
  <si>
    <t>Субсидия бюджетам поселений на финансовое обеспечение отдельных полномочий</t>
  </si>
  <si>
    <t>791 2 02 29998 10 0000 151</t>
  </si>
  <si>
    <t>Прочие безвозмездные поступления в бюджеты сельских поселений от бюджетов муниципальных районов</t>
  </si>
  <si>
    <t>Прочие безвозмездные поступления в бюджеты сельских поселений</t>
  </si>
  <si>
    <t>21102S2410</t>
  </si>
  <si>
    <t>21103S2473</t>
  </si>
  <si>
    <t>21103S2350</t>
  </si>
  <si>
    <t>791 2 02 15001 10 0000 151</t>
  </si>
  <si>
    <t xml:space="preserve">Дотации бюджетам сельских поселений на выравнивание  бюджетной обеспеченности </t>
  </si>
  <si>
    <t>791 2 02 20077 10 0007 151</t>
  </si>
  <si>
    <t>791 2 02 29999 10 7132 151</t>
  </si>
  <si>
    <t>791 2 07 05030 10 6400 180</t>
  </si>
  <si>
    <t>муниципального района Альшеевский район Республики Башкортостан  за 2018 год»</t>
  </si>
  <si>
    <t>Источники  финансирования дефицита бюджета сельского поселения Раевский сельсовет муниципального района Альшеевский район  Республики Башкортостан за 2018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</si>
  <si>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Раевский сельсовет муниципального района Альшеевский район Республики Башкортостан за 2018 год</t>
  </si>
  <si>
    <t>863 1 14 020532 10 0000 410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</si>
  <si>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учреждений),в части реализации основных средств по указанному имуществу:Доходы от реализации иного имущества,находящегося в оперативном управлении учреждений,находящихся в ведении органов управления сельских поселений(за ислючением имущества  муниципальных бюджетных и автономных учреждений а также имущества муниципальных унитарных предприятий, в том числе казенных),в части реализации материальных запасов по указанному имуществу</t>
  </si>
  <si>
    <t>706 1 16 33050 10 0000 140</t>
  </si>
  <si>
    <t>Денежные взыскания (штрафы) за нарушение законодательства Российской Федерации о контрактной системе в сфере закупок товаров,работ,услуг для обеспечения государственных и муниципальных нужд, для нужд поселений</t>
  </si>
  <si>
    <t>791 2 02 49999 10 7404 151</t>
  </si>
  <si>
    <t>791 2 02 40014 10 0000 151</t>
  </si>
  <si>
    <t>Межбюджетные трансферты передаваемые бюджетам сельских поселений из бюджетов муниципальных районов и осуществление части полномочий по решению вопросов местного значения в соответствии с заключенными соглашениями</t>
  </si>
  <si>
    <t>791 2 02 29999 10 7241 151</t>
  </si>
  <si>
    <t>791 2 02 49999 10 5555 151</t>
  </si>
  <si>
    <t>791 2 02 90054 10 0000 151</t>
  </si>
  <si>
    <t>791 2 07 05030 10 6210 180</t>
  </si>
  <si>
    <t>Поступления в бюджеты поселений от физических лиц на финансовое обеспечение по программе "Наше село"</t>
  </si>
  <si>
    <t>791 2 07 05030 10 6220 180</t>
  </si>
  <si>
    <t>Поступления в бюджеты поселений от юридических лиц на финансовое обеспечение по программе "Наше село"</t>
  </si>
  <si>
    <t>Прочие безвозмездные поступления в бюджеты сельских поселений  (поступления сумм долевого финансирования собственников жилых и нежилых помещений в многоквартирных домах на осуществление мероприятий по переходу на поквартирные системы отопления и установке блочных котельных)</t>
  </si>
  <si>
    <t>Прочие безвозмездные поступления в бюджеты сельских поселений  (поступления сумм долевого финансирования собственников помещений в многоквартирных домах, собственников иных зданий и сооружений, на поддержку муниципальных программ формирования современной городской среды)</t>
  </si>
  <si>
    <t>791 2 07 05030 10 6500 180</t>
  </si>
  <si>
    <t>Доходы от сдачи в аренду имущества, составляющего казну сельских поселений (за исключением земельных участков)</t>
  </si>
  <si>
    <t>Распределение  бюджетных ассигнований  сельского поселения Раевский 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</si>
  <si>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21102S2010</t>
  </si>
  <si>
    <t>21103L5550</t>
  </si>
  <si>
    <t>21103S2010</t>
  </si>
  <si>
    <t>1000</t>
  </si>
  <si>
    <t>1001</t>
  </si>
  <si>
    <t xml:space="preserve">Распределение бюджетных ассигнований 
 сельского поселения Раевский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Раевский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</si>
  <si>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Уплата взносов на капитальный ремонт многоквартирных домов</t>
  </si>
  <si>
    <t>Ведомственная структура расходов бюджета сельского поселения Раевский сельсовет  муниципального района Альшеевский район Республики Башкортостан за 2018 год</t>
  </si>
  <si>
    <t xml:space="preserve">                                        от 18.06.2019  года  №  288</t>
  </si>
  <si>
    <t xml:space="preserve">                                        от 18.06. 2019  года  №  288</t>
  </si>
  <si>
    <t xml:space="preserve">                                        от 18.06. 2019  года  № 288</t>
  </si>
  <si>
    <t xml:space="preserve">                                        от 18.06.2019  года  № 288</t>
  </si>
</sst>
</file>

<file path=xl/styles.xml><?xml version="1.0" encoding="utf-8"?>
<styleSheet xmlns="http://schemas.openxmlformats.org/spreadsheetml/2006/main">
  <fonts count="13">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4"/>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07">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5" fillId="0" borderId="2" xfId="0" applyFont="1" applyBorder="1" applyAlignment="1">
      <alignment horizontal="left" vertical="top" wrapText="1"/>
    </xf>
    <xf numFmtId="0" fontId="2" fillId="2" borderId="12" xfId="0" applyFont="1" applyFill="1" applyBorder="1" applyAlignment="1">
      <alignment horizontal="left" vertical="top" wrapText="1"/>
    </xf>
    <xf numFmtId="0" fontId="1" fillId="0" borderId="13" xfId="0" applyFont="1" applyBorder="1" applyAlignment="1">
      <alignment horizontal="left" vertical="top" wrapText="1"/>
    </xf>
    <xf numFmtId="0" fontId="2" fillId="2" borderId="14" xfId="0" applyFont="1" applyFill="1" applyBorder="1" applyAlignment="1">
      <alignment vertical="top" wrapText="1"/>
    </xf>
    <xf numFmtId="3" fontId="2" fillId="2" borderId="11" xfId="0" applyNumberFormat="1" applyFont="1" applyFill="1" applyBorder="1" applyAlignment="1">
      <alignment horizontal="right" vertical="top" wrapText="1"/>
    </xf>
    <xf numFmtId="0" fontId="5" fillId="0" borderId="15"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6" fillId="4" borderId="15" xfId="0" applyFont="1" applyFill="1" applyBorder="1" applyAlignment="1">
      <alignment horizontal="left" vertical="top" wrapText="1"/>
    </xf>
    <xf numFmtId="49" fontId="6" fillId="4" borderId="15" xfId="0" applyNumberFormat="1" applyFont="1" applyFill="1" applyBorder="1" applyAlignment="1">
      <alignment horizontal="center" vertical="top" wrapText="1"/>
    </xf>
    <xf numFmtId="0" fontId="6" fillId="4" borderId="15" xfId="0" applyFont="1" applyFill="1" applyBorder="1" applyAlignment="1">
      <alignment horizontal="center" vertical="top" wrapText="1"/>
    </xf>
    <xf numFmtId="0" fontId="5" fillId="4" borderId="15" xfId="0" applyFont="1" applyFill="1" applyBorder="1" applyAlignment="1">
      <alignment horizontal="center" vertical="top" wrapText="1"/>
    </xf>
    <xf numFmtId="3" fontId="6" fillId="4" borderId="15" xfId="0" applyNumberFormat="1" applyFont="1" applyFill="1" applyBorder="1" applyAlignment="1">
      <alignment horizontal="right" vertical="top" wrapText="1"/>
    </xf>
    <xf numFmtId="0" fontId="5" fillId="2"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0" fontId="5" fillId="0" borderId="11" xfId="0" applyFont="1" applyFill="1" applyBorder="1" applyAlignment="1">
      <alignment horizontal="center" vertical="top" wrapText="1"/>
    </xf>
    <xf numFmtId="0" fontId="5" fillId="0" borderId="2" xfId="0" applyFont="1" applyBorder="1" applyAlignment="1">
      <alignment horizontal="left" vertical="top" wrapText="1"/>
    </xf>
    <xf numFmtId="0" fontId="11" fillId="5" borderId="2" xfId="0" applyFont="1" applyFill="1" applyBorder="1" applyAlignment="1">
      <alignment vertical="top" wrapText="1"/>
    </xf>
    <xf numFmtId="0" fontId="11" fillId="5" borderId="2" xfId="0" applyFont="1" applyFill="1" applyBorder="1" applyAlignment="1">
      <alignment horizontal="left" vertical="top" wrapText="1"/>
    </xf>
    <xf numFmtId="0" fontId="11" fillId="2" borderId="2" xfId="0" applyFont="1" applyFill="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1" fillId="2" borderId="3" xfId="0" applyFont="1" applyFill="1" applyBorder="1" applyAlignment="1">
      <alignment horizontal="center" vertical="top" wrapText="1"/>
    </xf>
    <xf numFmtId="0" fontId="5" fillId="0" borderId="15" xfId="0" applyFont="1" applyFill="1" applyBorder="1" applyAlignment="1">
      <alignment horizontal="left" vertical="top" wrapText="1"/>
    </xf>
    <xf numFmtId="49"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2" borderId="0" xfId="0" applyFont="1" applyFill="1" applyAlignment="1">
      <alignment vertical="top" wrapText="1"/>
    </xf>
    <xf numFmtId="0" fontId="5" fillId="2" borderId="11" xfId="0" applyFont="1" applyFill="1" applyBorder="1" applyAlignment="1">
      <alignment vertical="top" wrapText="1"/>
    </xf>
    <xf numFmtId="0" fontId="11" fillId="3" borderId="2" xfId="0" applyFont="1" applyFill="1" applyBorder="1" applyAlignment="1">
      <alignment horizontal="left" vertical="top" wrapText="1"/>
    </xf>
    <xf numFmtId="0" fontId="5" fillId="2" borderId="11" xfId="0" applyFont="1" applyFill="1" applyBorder="1"/>
    <xf numFmtId="0" fontId="5" fillId="3" borderId="11" xfId="0" applyFont="1" applyFill="1" applyBorder="1"/>
    <xf numFmtId="0" fontId="5" fillId="4" borderId="11" xfId="0" applyFont="1" applyFill="1" applyBorder="1" applyAlignment="1">
      <alignment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5" fillId="0" borderId="2" xfId="0" applyFont="1" applyBorder="1" applyAlignment="1">
      <alignment horizontal="left" vertical="top" wrapText="1"/>
    </xf>
    <xf numFmtId="0" fontId="1" fillId="0" borderId="15" xfId="0" applyFont="1" applyBorder="1" applyAlignment="1">
      <alignment horizontal="left" vertical="top" wrapText="1"/>
    </xf>
    <xf numFmtId="0" fontId="10" fillId="2" borderId="16" xfId="0" applyFont="1" applyFill="1" applyBorder="1" applyAlignment="1">
      <alignment horizontal="left" vertical="top" wrapText="1"/>
    </xf>
    <xf numFmtId="0" fontId="2" fillId="2" borderId="11" xfId="0" applyFont="1" applyFill="1" applyBorder="1" applyAlignment="1">
      <alignment horizontal="left"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top" wrapText="1"/>
    </xf>
    <xf numFmtId="3" fontId="5" fillId="0" borderId="16" xfId="0" applyNumberFormat="1" applyFont="1" applyBorder="1" applyAlignment="1">
      <alignment horizontal="right" vertical="top" wrapText="1"/>
    </xf>
    <xf numFmtId="0" fontId="5" fillId="2" borderId="11" xfId="0" applyFont="1" applyFill="1" applyBorder="1" applyAlignment="1">
      <alignment horizontal="left" vertical="top" wrapText="1"/>
    </xf>
    <xf numFmtId="49" fontId="5" fillId="2" borderId="11" xfId="0" applyNumberFormat="1" applyFont="1" applyFill="1" applyBorder="1" applyAlignment="1">
      <alignment horizontal="center" vertical="top" wrapText="1"/>
    </xf>
    <xf numFmtId="3" fontId="11" fillId="0" borderId="3" xfId="0" applyNumberFormat="1" applyFont="1" applyBorder="1" applyAlignment="1">
      <alignment horizontal="right" vertical="top" wrapText="1"/>
    </xf>
    <xf numFmtId="3" fontId="11" fillId="5" borderId="3" xfId="0" applyNumberFormat="1" applyFont="1" applyFill="1" applyBorder="1" applyAlignment="1">
      <alignment horizontal="right" vertical="top" wrapText="1"/>
    </xf>
    <xf numFmtId="3" fontId="11" fillId="2" borderId="3" xfId="0" applyNumberFormat="1" applyFont="1" applyFill="1" applyBorder="1" applyAlignment="1">
      <alignment horizontal="right" vertical="top" wrapText="1"/>
    </xf>
    <xf numFmtId="0" fontId="5" fillId="2" borderId="16" xfId="0" applyFont="1" applyFill="1" applyBorder="1" applyAlignment="1">
      <alignment horizontal="center" vertical="top" wrapText="1"/>
    </xf>
    <xf numFmtId="0" fontId="11" fillId="0" borderId="3" xfId="0" applyFont="1" applyFill="1" applyBorder="1" applyAlignment="1">
      <alignment horizontal="center" vertical="top" wrapText="1"/>
    </xf>
    <xf numFmtId="4" fontId="5" fillId="0" borderId="3" xfId="0" applyNumberFormat="1" applyFont="1" applyBorder="1" applyAlignment="1">
      <alignment vertical="top" wrapText="1"/>
    </xf>
    <xf numFmtId="3" fontId="12" fillId="0" borderId="3" xfId="0" applyNumberFormat="1" applyFont="1" applyBorder="1" applyAlignment="1">
      <alignment horizontal="right" vertical="top" wrapText="1"/>
    </xf>
    <xf numFmtId="0" fontId="10" fillId="2" borderId="11" xfId="0" applyFont="1" applyFill="1" applyBorder="1" applyAlignment="1">
      <alignment wrapText="1"/>
    </xf>
    <xf numFmtId="0" fontId="1" fillId="0" borderId="12" xfId="0" applyFont="1" applyBorder="1" applyAlignment="1">
      <alignment horizontal="left" vertical="top" wrapText="1"/>
    </xf>
    <xf numFmtId="0" fontId="1" fillId="0" borderId="11"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3" fontId="1" fillId="0" borderId="3" xfId="0" applyNumberFormat="1" applyFont="1" applyFill="1" applyBorder="1" applyAlignment="1">
      <alignment horizontal="right" vertical="top" wrapText="1"/>
    </xf>
    <xf numFmtId="0" fontId="1" fillId="0" borderId="3" xfId="0" applyFont="1" applyFill="1" applyBorder="1" applyAlignment="1">
      <alignment horizontal="left" vertical="top" wrapText="1"/>
    </xf>
    <xf numFmtId="3" fontId="1" fillId="0" borderId="13" xfId="0" applyNumberFormat="1" applyFont="1" applyFill="1" applyBorder="1" applyAlignment="1">
      <alignment horizontal="right" vertical="top" wrapText="1"/>
    </xf>
    <xf numFmtId="3" fontId="1" fillId="0" borderId="4" xfId="0" applyNumberFormat="1" applyFont="1" applyFill="1" applyBorder="1" applyAlignment="1">
      <alignment vertical="top" wrapText="1"/>
    </xf>
    <xf numFmtId="0" fontId="1" fillId="0" borderId="11" xfId="0" applyFont="1" applyFill="1" applyBorder="1" applyAlignment="1">
      <alignment wrapText="1"/>
    </xf>
    <xf numFmtId="3" fontId="1" fillId="0" borderId="11" xfId="0" applyNumberFormat="1" applyFont="1" applyFill="1" applyBorder="1" applyAlignment="1">
      <alignment vertical="top" wrapText="1"/>
    </xf>
    <xf numFmtId="3" fontId="1" fillId="0" borderId="0" xfId="0" applyNumberFormat="1" applyFont="1" applyFill="1" applyBorder="1" applyAlignment="1">
      <alignment vertical="top" wrapText="1"/>
    </xf>
    <xf numFmtId="0" fontId="1" fillId="0" borderId="4" xfId="0" applyFont="1" applyFill="1" applyBorder="1" applyAlignment="1">
      <alignment vertical="top" wrapText="1"/>
    </xf>
    <xf numFmtId="0" fontId="1" fillId="0" borderId="11" xfId="0" applyFont="1" applyFill="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60"/>
  <sheetViews>
    <sheetView tabSelected="1" view="pageBreakPreview" zoomScaleNormal="80" zoomScaleSheetLayoutView="100" workbookViewId="0">
      <selection activeCell="B9" sqref="B9:B10"/>
    </sheetView>
  </sheetViews>
  <sheetFormatPr defaultRowHeight="15.75"/>
  <cols>
    <col min="1" max="1" width="29.140625" style="12" customWidth="1"/>
    <col min="2" max="2" width="58.42578125" style="12" customWidth="1"/>
    <col min="3" max="3" width="28.42578125" style="12" customWidth="1"/>
    <col min="4" max="16384" width="9.140625" style="12"/>
  </cols>
  <sheetData>
    <row r="1" spans="1:3">
      <c r="A1" s="1"/>
      <c r="C1" s="1" t="s">
        <v>0</v>
      </c>
    </row>
    <row r="2" spans="1:3">
      <c r="A2" s="1"/>
      <c r="C2" s="1" t="s">
        <v>1</v>
      </c>
    </row>
    <row r="3" spans="1:3">
      <c r="A3" s="1"/>
      <c r="C3" s="1" t="s">
        <v>104</v>
      </c>
    </row>
    <row r="4" spans="1:3">
      <c r="A4" s="1"/>
      <c r="C4" s="1" t="s">
        <v>45</v>
      </c>
    </row>
    <row r="5" spans="1:3">
      <c r="A5" s="1"/>
      <c r="C5" s="1" t="s">
        <v>184</v>
      </c>
    </row>
    <row r="6" spans="1:3">
      <c r="A6" s="1"/>
      <c r="C6" s="1" t="s">
        <v>105</v>
      </c>
    </row>
    <row r="7" spans="1:3">
      <c r="A7" s="1"/>
      <c r="C7" s="1" t="s">
        <v>153</v>
      </c>
    </row>
    <row r="8" spans="1:3">
      <c r="A8" s="2"/>
    </row>
    <row r="9" spans="1:3">
      <c r="A9" s="3"/>
      <c r="B9" s="179" t="s">
        <v>155</v>
      </c>
    </row>
    <row r="10" spans="1:3" ht="55.5" customHeight="1">
      <c r="A10" s="3"/>
      <c r="B10" s="179"/>
    </row>
    <row r="11" spans="1:3" ht="16.5" thickBot="1">
      <c r="A11" s="1"/>
      <c r="C11" s="1" t="s">
        <v>2</v>
      </c>
    </row>
    <row r="12" spans="1:3" ht="82.5" customHeight="1">
      <c r="A12" s="6" t="s">
        <v>16</v>
      </c>
      <c r="B12" s="6" t="s">
        <v>3</v>
      </c>
      <c r="C12" s="6" t="s">
        <v>4</v>
      </c>
    </row>
    <row r="13" spans="1:3" ht="16.5" thickBot="1">
      <c r="A13" s="4">
        <v>1</v>
      </c>
      <c r="B13" s="5">
        <v>2</v>
      </c>
      <c r="C13" s="5">
        <v>3</v>
      </c>
    </row>
    <row r="14" spans="1:3" ht="16.5" thickBot="1">
      <c r="A14" s="13"/>
      <c r="B14" s="14" t="s">
        <v>5</v>
      </c>
      <c r="C14" s="87">
        <f>C15+C44</f>
        <v>94359521</v>
      </c>
    </row>
    <row r="15" spans="1:3" ht="24.75" customHeight="1" thickBot="1">
      <c r="A15" s="91" t="s">
        <v>6</v>
      </c>
      <c r="B15" s="92" t="s">
        <v>7</v>
      </c>
      <c r="C15" s="93">
        <f>C16+C21+C24+SUM(C32:C43)</f>
        <v>25498250</v>
      </c>
    </row>
    <row r="16" spans="1:3" ht="24.75" customHeight="1" thickBot="1">
      <c r="A16" s="94" t="s">
        <v>8</v>
      </c>
      <c r="B16" s="95" t="s">
        <v>9</v>
      </c>
      <c r="C16" s="96">
        <f>C17</f>
        <v>4808167</v>
      </c>
    </row>
    <row r="17" spans="1:3" ht="22.5" customHeight="1" thickBot="1">
      <c r="A17" s="81" t="s">
        <v>10</v>
      </c>
      <c r="B17" s="82" t="s">
        <v>17</v>
      </c>
      <c r="C17" s="83">
        <f>C18+C19+C20</f>
        <v>4808167</v>
      </c>
    </row>
    <row r="18" spans="1:3" ht="99.75" customHeight="1" thickBot="1">
      <c r="A18" s="18" t="s">
        <v>18</v>
      </c>
      <c r="B18" s="177" t="s">
        <v>11</v>
      </c>
      <c r="C18" s="173">
        <v>4666367</v>
      </c>
    </row>
    <row r="19" spans="1:3" ht="99.75" customHeight="1" thickBot="1">
      <c r="A19" s="18" t="s">
        <v>106</v>
      </c>
      <c r="B19" s="178" t="s">
        <v>94</v>
      </c>
      <c r="C19" s="175">
        <v>124318</v>
      </c>
    </row>
    <row r="20" spans="1:3" ht="99.75" customHeight="1">
      <c r="A20" s="18" t="s">
        <v>95</v>
      </c>
      <c r="B20" s="174" t="s">
        <v>94</v>
      </c>
      <c r="C20" s="176">
        <v>17482</v>
      </c>
    </row>
    <row r="21" spans="1:3" ht="18.75" customHeight="1" thickBot="1">
      <c r="A21" s="80" t="s">
        <v>12</v>
      </c>
      <c r="B21" s="109" t="s">
        <v>13</v>
      </c>
      <c r="C21" s="110">
        <f>C22</f>
        <v>409469</v>
      </c>
    </row>
    <row r="22" spans="1:3" ht="18.75" customHeight="1" thickBot="1">
      <c r="A22" s="15" t="s">
        <v>19</v>
      </c>
      <c r="B22" s="16" t="s">
        <v>20</v>
      </c>
      <c r="C22" s="17">
        <f>C23</f>
        <v>409469</v>
      </c>
    </row>
    <row r="23" spans="1:3" ht="18.75" customHeight="1" thickBot="1">
      <c r="A23" s="15" t="s">
        <v>21</v>
      </c>
      <c r="B23" s="16" t="s">
        <v>20</v>
      </c>
      <c r="C23" s="170">
        <v>409469</v>
      </c>
    </row>
    <row r="24" spans="1:3" ht="18.75" customHeight="1" thickBot="1">
      <c r="A24" s="84" t="s">
        <v>22</v>
      </c>
      <c r="B24" s="85" t="s">
        <v>23</v>
      </c>
      <c r="C24" s="86">
        <f>C25+C27</f>
        <v>18278877</v>
      </c>
    </row>
    <row r="25" spans="1:3" ht="18.75" customHeight="1" thickBot="1">
      <c r="A25" s="77" t="s">
        <v>24</v>
      </c>
      <c r="B25" s="78" t="s">
        <v>25</v>
      </c>
      <c r="C25" s="79">
        <f>C26</f>
        <v>4630068</v>
      </c>
    </row>
    <row r="26" spans="1:3" ht="69.75" customHeight="1" thickBot="1">
      <c r="A26" s="15" t="s">
        <v>26</v>
      </c>
      <c r="B26" s="16" t="s">
        <v>27</v>
      </c>
      <c r="C26" s="170">
        <v>4630068</v>
      </c>
    </row>
    <row r="27" spans="1:3" ht="21" customHeight="1" thickBot="1">
      <c r="A27" s="77" t="s">
        <v>28</v>
      </c>
      <c r="B27" s="78" t="s">
        <v>29</v>
      </c>
      <c r="C27" s="79">
        <f>C28+C29</f>
        <v>13648809</v>
      </c>
    </row>
    <row r="28" spans="1:3" ht="94.5" customHeight="1" thickBot="1">
      <c r="A28" s="15" t="s">
        <v>96</v>
      </c>
      <c r="B28" s="171" t="s">
        <v>30</v>
      </c>
      <c r="C28" s="170">
        <v>8409408</v>
      </c>
    </row>
    <row r="29" spans="1:3" ht="79.5" thickBot="1">
      <c r="A29" s="15" t="s">
        <v>97</v>
      </c>
      <c r="B29" s="16" t="s">
        <v>31</v>
      </c>
      <c r="C29" s="170">
        <v>5239401</v>
      </c>
    </row>
    <row r="30" spans="1:3" ht="20.25" customHeight="1" thickBot="1">
      <c r="A30" s="74" t="s">
        <v>14</v>
      </c>
      <c r="B30" s="75" t="s">
        <v>15</v>
      </c>
      <c r="C30" s="76">
        <f>C31</f>
        <v>0</v>
      </c>
    </row>
    <row r="31" spans="1:3" ht="36" customHeight="1">
      <c r="A31" s="149" t="s">
        <v>32</v>
      </c>
      <c r="B31" s="108" t="s">
        <v>33</v>
      </c>
      <c r="C31" s="172"/>
    </row>
    <row r="32" spans="1:3" ht="36" customHeight="1">
      <c r="A32" s="151" t="s">
        <v>111</v>
      </c>
      <c r="B32" s="151" t="s">
        <v>119</v>
      </c>
      <c r="C32" s="110">
        <v>288766</v>
      </c>
    </row>
    <row r="33" spans="1:3" ht="97.5" customHeight="1" thickBot="1">
      <c r="A33" s="107" t="s">
        <v>107</v>
      </c>
      <c r="B33" s="150" t="s">
        <v>113</v>
      </c>
      <c r="C33" s="76">
        <v>111289</v>
      </c>
    </row>
    <row r="34" spans="1:3" ht="97.5" customHeight="1" thickBot="1">
      <c r="A34" s="107" t="s">
        <v>108</v>
      </c>
      <c r="B34" s="100" t="s">
        <v>114</v>
      </c>
      <c r="C34" s="76"/>
    </row>
    <row r="35" spans="1:3" ht="54" customHeight="1" thickBot="1">
      <c r="A35" s="107" t="s">
        <v>109</v>
      </c>
      <c r="B35" s="100" t="s">
        <v>173</v>
      </c>
      <c r="C35" s="76">
        <v>799945</v>
      </c>
    </row>
    <row r="36" spans="1:3" ht="240" customHeight="1" thickBot="1">
      <c r="A36" s="107" t="s">
        <v>137</v>
      </c>
      <c r="B36" s="100" t="s">
        <v>138</v>
      </c>
      <c r="C36" s="76">
        <v>-59320</v>
      </c>
    </row>
    <row r="37" spans="1:3" ht="252" customHeight="1" thickBot="1">
      <c r="A37" s="107" t="s">
        <v>156</v>
      </c>
      <c r="B37" s="100" t="s">
        <v>157</v>
      </c>
      <c r="C37" s="76">
        <v>72505</v>
      </c>
    </row>
    <row r="38" spans="1:3" ht="36" customHeight="1" thickBot="1">
      <c r="A38" s="107" t="s">
        <v>110</v>
      </c>
      <c r="B38" s="100" t="s">
        <v>115</v>
      </c>
      <c r="C38" s="76">
        <v>217756</v>
      </c>
    </row>
    <row r="39" spans="1:3" ht="56.25" customHeight="1" thickBot="1">
      <c r="A39" s="99" t="s">
        <v>109</v>
      </c>
      <c r="B39" s="100" t="s">
        <v>101</v>
      </c>
      <c r="C39" s="76"/>
    </row>
    <row r="40" spans="1:3" ht="36" customHeight="1" thickBot="1">
      <c r="A40" s="107" t="s">
        <v>111</v>
      </c>
      <c r="B40" s="164" t="s">
        <v>119</v>
      </c>
      <c r="C40" s="76"/>
    </row>
    <row r="41" spans="1:3" ht="36" customHeight="1" thickBot="1">
      <c r="A41" s="99" t="s">
        <v>112</v>
      </c>
      <c r="B41" s="100" t="s">
        <v>116</v>
      </c>
      <c r="C41" s="76">
        <v>67325</v>
      </c>
    </row>
    <row r="42" spans="1:3" ht="108" customHeight="1" thickBot="1">
      <c r="A42" s="99" t="s">
        <v>158</v>
      </c>
      <c r="B42" s="100" t="s">
        <v>159</v>
      </c>
      <c r="C42" s="76">
        <v>498204</v>
      </c>
    </row>
    <row r="43" spans="1:3" ht="36" customHeight="1" thickBot="1">
      <c r="A43" s="99" t="s">
        <v>117</v>
      </c>
      <c r="B43" s="100" t="s">
        <v>118</v>
      </c>
      <c r="C43" s="76">
        <v>5267</v>
      </c>
    </row>
    <row r="44" spans="1:3" ht="20.25" customHeight="1" thickBot="1">
      <c r="A44" s="88" t="s">
        <v>34</v>
      </c>
      <c r="B44" s="89" t="s">
        <v>35</v>
      </c>
      <c r="C44" s="90">
        <f>SUM(C45:C60)</f>
        <v>68861271</v>
      </c>
    </row>
    <row r="45" spans="1:3" ht="36" customHeight="1" thickBot="1">
      <c r="A45" s="15" t="s">
        <v>148</v>
      </c>
      <c r="B45" s="16" t="s">
        <v>149</v>
      </c>
      <c r="C45" s="17"/>
    </row>
    <row r="46" spans="1:3" ht="35.25" customHeight="1" thickBot="1">
      <c r="A46" s="15" t="s">
        <v>139</v>
      </c>
      <c r="B46" s="16" t="s">
        <v>36</v>
      </c>
      <c r="C46" s="163">
        <v>4890000</v>
      </c>
    </row>
    <row r="47" spans="1:3" ht="48.75" customHeight="1" thickBot="1">
      <c r="A47" s="15" t="s">
        <v>150</v>
      </c>
      <c r="B47" s="16" t="s">
        <v>140</v>
      </c>
      <c r="C47" s="163"/>
    </row>
    <row r="48" spans="1:3" ht="42" customHeight="1" thickBot="1">
      <c r="A48" s="15" t="s">
        <v>142</v>
      </c>
      <c r="B48" s="16" t="s">
        <v>141</v>
      </c>
      <c r="C48" s="163">
        <v>2851400</v>
      </c>
    </row>
    <row r="49" spans="1:3" ht="17.25" customHeight="1" thickBot="1">
      <c r="A49" s="15" t="s">
        <v>163</v>
      </c>
      <c r="B49" s="16" t="s">
        <v>129</v>
      </c>
      <c r="C49" s="163">
        <v>38811833</v>
      </c>
    </row>
    <row r="50" spans="1:3" ht="17.25" customHeight="1" thickBot="1">
      <c r="A50" s="15" t="s">
        <v>151</v>
      </c>
      <c r="B50" s="16" t="s">
        <v>129</v>
      </c>
      <c r="C50" s="163"/>
    </row>
    <row r="51" spans="1:3" ht="33" customHeight="1" thickBot="1">
      <c r="A51" s="15" t="s">
        <v>130</v>
      </c>
      <c r="B51" s="16" t="s">
        <v>144</v>
      </c>
      <c r="C51" s="163"/>
    </row>
    <row r="52" spans="1:3" ht="35.25" customHeight="1" thickBot="1">
      <c r="A52" s="15" t="s">
        <v>160</v>
      </c>
      <c r="B52" s="16" t="s">
        <v>37</v>
      </c>
      <c r="C52" s="163">
        <v>600000</v>
      </c>
    </row>
    <row r="53" spans="1:3" ht="49.5" customHeight="1" thickBot="1">
      <c r="A53" s="15" t="s">
        <v>165</v>
      </c>
      <c r="B53" s="16" t="s">
        <v>143</v>
      </c>
      <c r="C53" s="163">
        <v>1302200</v>
      </c>
    </row>
    <row r="54" spans="1:3" ht="107.25" customHeight="1" thickBot="1">
      <c r="A54" s="15" t="s">
        <v>161</v>
      </c>
      <c r="B54" s="16" t="s">
        <v>162</v>
      </c>
      <c r="C54" s="163">
        <v>6643367</v>
      </c>
    </row>
    <row r="55" spans="1:3" ht="36" customHeight="1" thickBot="1">
      <c r="A55" s="15" t="s">
        <v>164</v>
      </c>
      <c r="B55" s="16" t="s">
        <v>37</v>
      </c>
      <c r="C55" s="163">
        <v>9165500</v>
      </c>
    </row>
    <row r="56" spans="1:3" ht="71.25" customHeight="1" thickBot="1">
      <c r="A56" s="15" t="s">
        <v>127</v>
      </c>
      <c r="B56" s="108" t="s">
        <v>128</v>
      </c>
      <c r="C56" s="163"/>
    </row>
    <row r="57" spans="1:3" ht="117.75" customHeight="1" thickBot="1">
      <c r="A57" s="165" t="s">
        <v>152</v>
      </c>
      <c r="B57" s="166" t="s">
        <v>170</v>
      </c>
      <c r="C57" s="163">
        <v>3998159</v>
      </c>
    </row>
    <row r="58" spans="1:3" ht="120.75" customHeight="1" thickBot="1">
      <c r="A58" s="165" t="s">
        <v>172</v>
      </c>
      <c r="B58" s="166" t="s">
        <v>171</v>
      </c>
      <c r="C58" s="163">
        <v>359412</v>
      </c>
    </row>
    <row r="59" spans="1:3" ht="58.5" customHeight="1" thickBot="1">
      <c r="A59" s="15" t="s">
        <v>166</v>
      </c>
      <c r="B59" s="16" t="s">
        <v>169</v>
      </c>
      <c r="C59" s="163">
        <v>162900</v>
      </c>
    </row>
    <row r="60" spans="1:3" ht="69" customHeight="1" thickBot="1">
      <c r="A60" s="15" t="s">
        <v>168</v>
      </c>
      <c r="B60" s="16" t="s">
        <v>167</v>
      </c>
      <c r="C60" s="163">
        <v>76500</v>
      </c>
    </row>
  </sheetData>
  <mergeCells count="1">
    <mergeCell ref="B9:B10"/>
  </mergeCells>
  <pageMargins left="0.70866141732283472" right="0.70866141732283472" top="0.74803149606299213" bottom="0.74803149606299213" header="0.31496062992125984" footer="0.31496062992125984"/>
  <pageSetup paperSize="9" scale="75"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92"/>
  <sheetViews>
    <sheetView view="pageBreakPreview" zoomScale="86" zoomScaleSheetLayoutView="86" workbookViewId="0">
      <selection activeCell="E5" sqref="E5"/>
    </sheetView>
  </sheetViews>
  <sheetFormatPr defaultRowHeight="15"/>
  <cols>
    <col min="1" max="1" width="37.5703125" customWidth="1"/>
    <col min="2" max="2" width="17.5703125" style="29" customWidth="1"/>
    <col min="3" max="3" width="17.5703125" customWidth="1"/>
    <col min="4" max="4" width="13.5703125" customWidth="1"/>
    <col min="5" max="5" width="17.5703125" customWidth="1"/>
  </cols>
  <sheetData>
    <row r="1" spans="1:5" ht="15.75">
      <c r="E1" s="1" t="s">
        <v>38</v>
      </c>
    </row>
    <row r="2" spans="1:5" ht="15.75">
      <c r="D2" s="21"/>
      <c r="E2" s="1" t="s">
        <v>1</v>
      </c>
    </row>
    <row r="3" spans="1:5" ht="15.75">
      <c r="D3" s="21"/>
      <c r="E3" s="1" t="s">
        <v>104</v>
      </c>
    </row>
    <row r="4" spans="1:5" ht="15.75">
      <c r="E4" s="1" t="s">
        <v>45</v>
      </c>
    </row>
    <row r="5" spans="1:5" ht="15.75">
      <c r="E5" s="1" t="s">
        <v>185</v>
      </c>
    </row>
    <row r="6" spans="1:5" ht="15.75">
      <c r="E6" s="1" t="s">
        <v>105</v>
      </c>
    </row>
    <row r="7" spans="1:5" ht="15.75">
      <c r="E7" s="1" t="s">
        <v>153</v>
      </c>
    </row>
    <row r="8" spans="1:5" ht="12.75" customHeight="1">
      <c r="A8" s="3"/>
      <c r="B8" s="30"/>
    </row>
    <row r="9" spans="1:5" ht="100.5" customHeight="1">
      <c r="A9" s="179" t="s">
        <v>174</v>
      </c>
      <c r="B9" s="179"/>
      <c r="C9" s="179"/>
      <c r="D9" s="179"/>
      <c r="E9" s="179"/>
    </row>
    <row r="10" spans="1:5" ht="16.5" thickBot="1">
      <c r="A10" s="19" t="s">
        <v>46</v>
      </c>
      <c r="E10" s="22" t="s">
        <v>47</v>
      </c>
    </row>
    <row r="11" spans="1:5" ht="32.25" customHeight="1" thickBot="1">
      <c r="A11" s="23" t="s">
        <v>39</v>
      </c>
      <c r="B11" s="31" t="s">
        <v>48</v>
      </c>
      <c r="C11" s="24" t="s">
        <v>49</v>
      </c>
      <c r="D11" s="24" t="s">
        <v>50</v>
      </c>
      <c r="E11" s="24" t="s">
        <v>4</v>
      </c>
    </row>
    <row r="12" spans="1:5" ht="19.5" thickBot="1">
      <c r="A12" s="11" t="s">
        <v>5</v>
      </c>
      <c r="B12" s="32"/>
      <c r="C12" s="25"/>
      <c r="D12" s="25"/>
      <c r="E12" s="8">
        <f>E13+E28+E34+E53+E90</f>
        <v>97734049</v>
      </c>
    </row>
    <row r="13" spans="1:5" ht="15" customHeight="1">
      <c r="A13" s="184" t="s">
        <v>51</v>
      </c>
      <c r="B13" s="186" t="s">
        <v>66</v>
      </c>
      <c r="C13" s="188"/>
      <c r="D13" s="190"/>
      <c r="E13" s="192">
        <f>E15</f>
        <v>7580224</v>
      </c>
    </row>
    <row r="14" spans="1:5" ht="33.75" customHeight="1" thickBot="1">
      <c r="A14" s="185"/>
      <c r="B14" s="187"/>
      <c r="C14" s="189"/>
      <c r="D14" s="191"/>
      <c r="E14" s="193"/>
    </row>
    <row r="15" spans="1:5" ht="24.75" customHeight="1" thickBot="1">
      <c r="A15" s="45" t="s">
        <v>43</v>
      </c>
      <c r="B15" s="53" t="s">
        <v>66</v>
      </c>
      <c r="C15" s="54">
        <v>9900000000</v>
      </c>
      <c r="D15" s="46"/>
      <c r="E15" s="47">
        <f>E16+E19+E24</f>
        <v>7580224</v>
      </c>
    </row>
    <row r="16" spans="1:5" ht="65.25" customHeight="1" thickBot="1">
      <c r="A16" s="44" t="s">
        <v>52</v>
      </c>
      <c r="B16" s="55" t="s">
        <v>67</v>
      </c>
      <c r="C16" s="56"/>
      <c r="D16" s="43"/>
      <c r="E16" s="41">
        <f>E17</f>
        <v>1078202</v>
      </c>
    </row>
    <row r="17" spans="1:5" ht="48" customHeight="1" thickBot="1">
      <c r="A17" s="9" t="s">
        <v>53</v>
      </c>
      <c r="B17" s="32" t="s">
        <v>67</v>
      </c>
      <c r="C17" s="25">
        <v>9900002030</v>
      </c>
      <c r="D17" s="25"/>
      <c r="E17" s="10">
        <f>E18</f>
        <v>1078202</v>
      </c>
    </row>
    <row r="18" spans="1:5" ht="108" customHeight="1" thickBot="1">
      <c r="A18" s="9" t="s">
        <v>54</v>
      </c>
      <c r="B18" s="32" t="s">
        <v>67</v>
      </c>
      <c r="C18" s="25">
        <v>9900002030</v>
      </c>
      <c r="D18" s="25">
        <v>100</v>
      </c>
      <c r="E18" s="10">
        <v>1078202</v>
      </c>
    </row>
    <row r="19" spans="1:5" ht="24.75" customHeight="1" thickBot="1">
      <c r="A19" s="44" t="s">
        <v>40</v>
      </c>
      <c r="B19" s="55" t="s">
        <v>93</v>
      </c>
      <c r="C19" s="43">
        <v>9900002040</v>
      </c>
      <c r="D19" s="43"/>
      <c r="E19" s="41">
        <f>E20+E21+E22</f>
        <v>6502022</v>
      </c>
    </row>
    <row r="20" spans="1:5" ht="104.25" customHeight="1" thickBot="1">
      <c r="A20" s="9" t="s">
        <v>54</v>
      </c>
      <c r="B20" s="32" t="s">
        <v>93</v>
      </c>
      <c r="C20" s="127">
        <v>9900002040</v>
      </c>
      <c r="D20" s="25">
        <v>100</v>
      </c>
      <c r="E20" s="10">
        <v>5217780</v>
      </c>
    </row>
    <row r="21" spans="1:5" ht="45.75" customHeight="1" thickBot="1">
      <c r="A21" s="135" t="s">
        <v>55</v>
      </c>
      <c r="B21" s="136" t="s">
        <v>93</v>
      </c>
      <c r="C21" s="127">
        <v>9900002040</v>
      </c>
      <c r="D21" s="137">
        <v>200</v>
      </c>
      <c r="E21" s="138">
        <v>1071520</v>
      </c>
    </row>
    <row r="22" spans="1:5" ht="32.25" customHeight="1" thickBot="1">
      <c r="A22" s="180" t="s">
        <v>41</v>
      </c>
      <c r="B22" s="181" t="s">
        <v>93</v>
      </c>
      <c r="C22" s="127">
        <v>9900002040</v>
      </c>
      <c r="D22" s="182">
        <v>800</v>
      </c>
      <c r="E22" s="183">
        <v>212722</v>
      </c>
    </row>
    <row r="23" spans="1:5" ht="409.5" hidden="1" customHeight="1" thickBot="1">
      <c r="A23" s="180"/>
      <c r="B23" s="181"/>
      <c r="C23" s="43">
        <v>9900002040</v>
      </c>
      <c r="D23" s="182"/>
      <c r="E23" s="183"/>
    </row>
    <row r="24" spans="1:5" ht="40.5" customHeight="1" thickBot="1">
      <c r="A24" s="126" t="s">
        <v>125</v>
      </c>
      <c r="B24" s="55" t="s">
        <v>120</v>
      </c>
      <c r="C24" s="43"/>
      <c r="D24" s="52"/>
      <c r="E24" s="41">
        <f>E25</f>
        <v>0</v>
      </c>
    </row>
    <row r="25" spans="1:5" ht="70.5" customHeight="1" thickBot="1">
      <c r="A25" s="125" t="s">
        <v>123</v>
      </c>
      <c r="B25" s="32" t="s">
        <v>120</v>
      </c>
      <c r="C25" s="25">
        <v>9900000000</v>
      </c>
      <c r="D25" s="26"/>
      <c r="E25" s="10">
        <f>E26</f>
        <v>0</v>
      </c>
    </row>
    <row r="26" spans="1:5" ht="65.25" customHeight="1" thickBot="1">
      <c r="A26" s="124" t="s">
        <v>123</v>
      </c>
      <c r="B26" s="32" t="s">
        <v>120</v>
      </c>
      <c r="C26" s="25">
        <v>9907408</v>
      </c>
      <c r="D26" s="26"/>
      <c r="E26" s="10">
        <f>E27</f>
        <v>0</v>
      </c>
    </row>
    <row r="27" spans="1:5" ht="51" customHeight="1" thickBot="1">
      <c r="A27" s="123" t="s">
        <v>55</v>
      </c>
      <c r="B27" s="32" t="s">
        <v>120</v>
      </c>
      <c r="C27" s="25">
        <v>9907408</v>
      </c>
      <c r="D27" s="25">
        <v>200</v>
      </c>
      <c r="E27" s="10"/>
    </row>
    <row r="28" spans="1:5" ht="32.25" customHeight="1" thickBot="1">
      <c r="A28" s="70" t="s">
        <v>57</v>
      </c>
      <c r="B28" s="71" t="s">
        <v>92</v>
      </c>
      <c r="C28" s="64"/>
      <c r="D28" s="64"/>
      <c r="E28" s="72">
        <f>E29</f>
        <v>0</v>
      </c>
    </row>
    <row r="29" spans="1:5" ht="29.25" customHeight="1" thickBot="1">
      <c r="A29" s="73" t="s">
        <v>43</v>
      </c>
      <c r="B29" s="53" t="s">
        <v>92</v>
      </c>
      <c r="C29" s="46">
        <v>9900000</v>
      </c>
      <c r="D29" s="46"/>
      <c r="E29" s="47">
        <f>E30</f>
        <v>0</v>
      </c>
    </row>
    <row r="30" spans="1:5" ht="55.5" customHeight="1" thickBot="1">
      <c r="A30" s="27" t="s">
        <v>58</v>
      </c>
      <c r="B30" s="32" t="s">
        <v>91</v>
      </c>
      <c r="C30" s="25">
        <v>9905118</v>
      </c>
      <c r="D30" s="25"/>
      <c r="E30" s="10">
        <f>E31</f>
        <v>0</v>
      </c>
    </row>
    <row r="31" spans="1:5" ht="84" customHeight="1" thickBot="1">
      <c r="A31" s="42" t="s">
        <v>59</v>
      </c>
      <c r="B31" s="55" t="s">
        <v>91</v>
      </c>
      <c r="C31" s="43">
        <v>9905118</v>
      </c>
      <c r="D31" s="43"/>
      <c r="E31" s="41">
        <f>E32+E33</f>
        <v>0</v>
      </c>
    </row>
    <row r="32" spans="1:5" ht="99.75" customHeight="1" thickBot="1">
      <c r="A32" s="27" t="s">
        <v>54</v>
      </c>
      <c r="B32" s="32" t="s">
        <v>91</v>
      </c>
      <c r="C32" s="25">
        <v>9905118</v>
      </c>
      <c r="D32" s="25">
        <v>100</v>
      </c>
      <c r="E32" s="10"/>
    </row>
    <row r="33" spans="1:5" ht="51" customHeight="1" thickBot="1">
      <c r="A33" s="9" t="s">
        <v>55</v>
      </c>
      <c r="B33" s="32" t="s">
        <v>91</v>
      </c>
      <c r="C33" s="25">
        <v>9905118</v>
      </c>
      <c r="D33" s="25">
        <v>200</v>
      </c>
      <c r="E33" s="10"/>
    </row>
    <row r="34" spans="1:5" ht="28.5" customHeight="1" thickBot="1">
      <c r="A34" s="58" t="s">
        <v>60</v>
      </c>
      <c r="B34" s="59" t="s">
        <v>90</v>
      </c>
      <c r="C34" s="60"/>
      <c r="D34" s="61"/>
      <c r="E34" s="62">
        <f>E35+E39+E45</f>
        <v>6835126</v>
      </c>
    </row>
    <row r="35" spans="1:5" ht="45" customHeight="1">
      <c r="A35" s="65" t="s">
        <v>68</v>
      </c>
      <c r="B35" s="66" t="s">
        <v>89</v>
      </c>
      <c r="C35" s="67"/>
      <c r="D35" s="68"/>
      <c r="E35" s="69">
        <f>E36</f>
        <v>6886</v>
      </c>
    </row>
    <row r="36" spans="1:5" ht="21.75" customHeight="1" thickBot="1">
      <c r="A36" s="9" t="s">
        <v>43</v>
      </c>
      <c r="B36" s="32" t="s">
        <v>89</v>
      </c>
      <c r="C36" s="25">
        <v>9900000000</v>
      </c>
      <c r="D36" s="25"/>
      <c r="E36" s="10">
        <f>E37</f>
        <v>6886</v>
      </c>
    </row>
    <row r="37" spans="1:5" ht="50.25" customHeight="1" thickBot="1">
      <c r="A37" s="44" t="s">
        <v>61</v>
      </c>
      <c r="B37" s="55" t="s">
        <v>89</v>
      </c>
      <c r="C37" s="43">
        <v>9900003480</v>
      </c>
      <c r="D37" s="43"/>
      <c r="E37" s="41">
        <f>E38</f>
        <v>6886</v>
      </c>
    </row>
    <row r="38" spans="1:5" ht="27.75" customHeight="1" thickBot="1">
      <c r="A38" s="9" t="s">
        <v>41</v>
      </c>
      <c r="B38" s="32" t="s">
        <v>89</v>
      </c>
      <c r="C38" s="25">
        <v>9900003480</v>
      </c>
      <c r="D38" s="25">
        <v>800</v>
      </c>
      <c r="E38" s="10">
        <v>6886</v>
      </c>
    </row>
    <row r="39" spans="1:5" ht="27.75" customHeight="1" thickBot="1">
      <c r="A39" s="101" t="s">
        <v>102</v>
      </c>
      <c r="B39" s="63" t="s">
        <v>103</v>
      </c>
      <c r="C39" s="49"/>
      <c r="D39" s="49"/>
      <c r="E39" s="50">
        <f>E40+E43</f>
        <v>6643398</v>
      </c>
    </row>
    <row r="40" spans="1:5" ht="168" customHeight="1" thickBot="1">
      <c r="A40" s="140" t="s">
        <v>135</v>
      </c>
      <c r="B40" s="55" t="s">
        <v>103</v>
      </c>
      <c r="C40" s="43">
        <v>2010000000</v>
      </c>
      <c r="D40" s="43"/>
      <c r="E40" s="41">
        <f>E41</f>
        <v>0</v>
      </c>
    </row>
    <row r="41" spans="1:5" ht="130.5" customHeight="1" thickBot="1">
      <c r="A41" s="140" t="s">
        <v>136</v>
      </c>
      <c r="B41" s="55" t="s">
        <v>103</v>
      </c>
      <c r="C41" s="43">
        <v>2010174040</v>
      </c>
      <c r="D41" s="43"/>
      <c r="E41" s="41">
        <f>E42</f>
        <v>0</v>
      </c>
    </row>
    <row r="42" spans="1:5" ht="47.25" customHeight="1" thickBot="1">
      <c r="A42" s="105" t="s">
        <v>55</v>
      </c>
      <c r="B42" s="102" t="s">
        <v>103</v>
      </c>
      <c r="C42" s="103">
        <v>2010174040</v>
      </c>
      <c r="D42" s="103">
        <v>200</v>
      </c>
      <c r="E42" s="104"/>
    </row>
    <row r="43" spans="1:5" ht="124.5" customHeight="1" thickBot="1">
      <c r="A43" s="140" t="s">
        <v>136</v>
      </c>
      <c r="B43" s="55" t="s">
        <v>103</v>
      </c>
      <c r="C43" s="43">
        <v>2010103150</v>
      </c>
      <c r="D43" s="43"/>
      <c r="E43" s="41">
        <f>E44</f>
        <v>6643398</v>
      </c>
    </row>
    <row r="44" spans="1:5" ht="41.25" customHeight="1" thickBot="1">
      <c r="A44" s="105" t="s">
        <v>55</v>
      </c>
      <c r="B44" s="102" t="s">
        <v>103</v>
      </c>
      <c r="C44" s="127">
        <v>2010103150</v>
      </c>
      <c r="D44" s="103">
        <v>200</v>
      </c>
      <c r="E44" s="104">
        <v>6643398</v>
      </c>
    </row>
    <row r="45" spans="1:5" ht="41.25" customHeight="1" thickBot="1">
      <c r="A45" s="48" t="s">
        <v>62</v>
      </c>
      <c r="B45" s="63" t="s">
        <v>88</v>
      </c>
      <c r="C45" s="64"/>
      <c r="D45" s="49"/>
      <c r="E45" s="50">
        <f>E46+E49+E51</f>
        <v>184842</v>
      </c>
    </row>
    <row r="46" spans="1:5" ht="157.5" customHeight="1" thickBot="1">
      <c r="A46" s="45" t="s">
        <v>133</v>
      </c>
      <c r="B46" s="53" t="s">
        <v>88</v>
      </c>
      <c r="C46" s="46">
        <v>1710000000</v>
      </c>
      <c r="D46" s="46"/>
      <c r="E46" s="47">
        <f>E47</f>
        <v>184842</v>
      </c>
    </row>
    <row r="47" spans="1:5" ht="42" customHeight="1" thickBot="1">
      <c r="A47" s="44" t="s">
        <v>63</v>
      </c>
      <c r="B47" s="55" t="s">
        <v>88</v>
      </c>
      <c r="C47" s="43">
        <v>1710103330</v>
      </c>
      <c r="D47" s="43"/>
      <c r="E47" s="41">
        <f>E48</f>
        <v>184842</v>
      </c>
    </row>
    <row r="48" spans="1:5" ht="41.25" customHeight="1">
      <c r="A48" s="111" t="s">
        <v>55</v>
      </c>
      <c r="B48" s="112" t="s">
        <v>88</v>
      </c>
      <c r="C48" s="113">
        <v>1710103330</v>
      </c>
      <c r="D48" s="113">
        <v>200</v>
      </c>
      <c r="E48" s="114">
        <v>184842</v>
      </c>
    </row>
    <row r="49" spans="1:5" ht="41.25" customHeight="1">
      <c r="A49" s="155" t="s">
        <v>63</v>
      </c>
      <c r="B49" s="156" t="s">
        <v>88</v>
      </c>
      <c r="C49" s="120">
        <v>1710172170</v>
      </c>
      <c r="D49" s="120"/>
      <c r="E49" s="121">
        <f>E50</f>
        <v>0</v>
      </c>
    </row>
    <row r="50" spans="1:5" ht="48" customHeight="1">
      <c r="A50" s="111" t="s">
        <v>55</v>
      </c>
      <c r="B50" s="112" t="s">
        <v>88</v>
      </c>
      <c r="C50" s="122">
        <v>1710172170</v>
      </c>
      <c r="D50" s="153">
        <v>400</v>
      </c>
      <c r="E50" s="154"/>
    </row>
    <row r="51" spans="1:5" ht="41.25" customHeight="1">
      <c r="A51" s="155" t="s">
        <v>63</v>
      </c>
      <c r="B51" s="156" t="s">
        <v>88</v>
      </c>
      <c r="C51" s="120">
        <v>1710103380</v>
      </c>
      <c r="D51" s="120"/>
      <c r="E51" s="121">
        <f>E52</f>
        <v>0</v>
      </c>
    </row>
    <row r="52" spans="1:5" ht="41.25" customHeight="1">
      <c r="A52" s="111" t="s">
        <v>55</v>
      </c>
      <c r="B52" s="112" t="s">
        <v>88</v>
      </c>
      <c r="C52" s="152">
        <v>1710103380</v>
      </c>
      <c r="D52" s="153">
        <v>400</v>
      </c>
      <c r="E52" s="154"/>
    </row>
    <row r="53" spans="1:5" ht="42" customHeight="1">
      <c r="A53" s="115" t="s">
        <v>64</v>
      </c>
      <c r="B53" s="116" t="s">
        <v>87</v>
      </c>
      <c r="C53" s="117"/>
      <c r="D53" s="118"/>
      <c r="E53" s="119">
        <f>E54</f>
        <v>83251488</v>
      </c>
    </row>
    <row r="54" spans="1:5" ht="165" customHeight="1" thickBot="1">
      <c r="A54" s="45" t="s">
        <v>134</v>
      </c>
      <c r="B54" s="53" t="s">
        <v>87</v>
      </c>
      <c r="C54" s="46">
        <v>2110000000</v>
      </c>
      <c r="D54" s="46"/>
      <c r="E54" s="57">
        <f>E55+E60+E74</f>
        <v>83251488</v>
      </c>
    </row>
    <row r="55" spans="1:5" ht="28.5" customHeight="1" thickBot="1">
      <c r="A55" s="44" t="s">
        <v>42</v>
      </c>
      <c r="B55" s="55" t="s">
        <v>86</v>
      </c>
      <c r="C55" s="43"/>
      <c r="D55" s="43"/>
      <c r="E55" s="41">
        <f>E56+E58</f>
        <v>97618</v>
      </c>
    </row>
    <row r="56" spans="1:5" ht="51" customHeight="1" thickBot="1">
      <c r="A56" s="168" t="s">
        <v>181</v>
      </c>
      <c r="B56" s="32" t="s">
        <v>86</v>
      </c>
      <c r="C56" s="25">
        <v>2110103610</v>
      </c>
      <c r="D56" s="25"/>
      <c r="E56" s="10">
        <f>E57</f>
        <v>93767</v>
      </c>
    </row>
    <row r="57" spans="1:5" ht="50.25" customHeight="1" thickBot="1">
      <c r="A57" s="167" t="s">
        <v>55</v>
      </c>
      <c r="B57" s="32" t="s">
        <v>86</v>
      </c>
      <c r="C57" s="25">
        <v>2110103610</v>
      </c>
      <c r="D57" s="25">
        <v>200</v>
      </c>
      <c r="E57" s="10">
        <v>93767</v>
      </c>
    </row>
    <row r="58" spans="1:5" ht="40.5" customHeight="1" thickBot="1">
      <c r="A58" s="44" t="s">
        <v>42</v>
      </c>
      <c r="B58" s="55" t="s">
        <v>86</v>
      </c>
      <c r="C58" s="43">
        <v>2110103530</v>
      </c>
      <c r="D58" s="43"/>
      <c r="E58" s="41">
        <f>E59</f>
        <v>3851</v>
      </c>
    </row>
    <row r="59" spans="1:5" ht="40.5" customHeight="1" thickBot="1">
      <c r="A59" s="167" t="s">
        <v>55</v>
      </c>
      <c r="B59" s="32" t="s">
        <v>86</v>
      </c>
      <c r="C59" s="25">
        <v>2110103530</v>
      </c>
      <c r="D59" s="25">
        <v>200</v>
      </c>
      <c r="E59" s="10">
        <v>3851</v>
      </c>
    </row>
    <row r="60" spans="1:5" ht="27.75" customHeight="1" thickBot="1">
      <c r="A60" s="45" t="s">
        <v>99</v>
      </c>
      <c r="B60" s="53" t="s">
        <v>98</v>
      </c>
      <c r="C60" s="46"/>
      <c r="D60" s="46"/>
      <c r="E60" s="47">
        <f>E61+E70+E72</f>
        <v>57390524</v>
      </c>
    </row>
    <row r="61" spans="1:5" ht="37.5" customHeight="1" thickBot="1">
      <c r="A61" s="97" t="s">
        <v>100</v>
      </c>
      <c r="B61" s="32" t="s">
        <v>98</v>
      </c>
      <c r="C61" s="25"/>
      <c r="D61" s="127"/>
      <c r="E61" s="10">
        <f>SUM(E62:E73)</f>
        <v>57390524</v>
      </c>
    </row>
    <row r="62" spans="1:5" ht="51.75" customHeight="1" thickBot="1">
      <c r="A62" s="97" t="s">
        <v>55</v>
      </c>
      <c r="B62" s="32" t="s">
        <v>98</v>
      </c>
      <c r="C62" s="25">
        <v>2110203560</v>
      </c>
      <c r="D62" s="25">
        <v>200</v>
      </c>
      <c r="E62" s="157">
        <v>5960325</v>
      </c>
    </row>
    <row r="63" spans="1:5" ht="40.5" customHeight="1" thickBot="1">
      <c r="A63" s="132" t="s">
        <v>55</v>
      </c>
      <c r="B63" s="32" t="s">
        <v>98</v>
      </c>
      <c r="C63" s="25">
        <v>2110203560</v>
      </c>
      <c r="D63" s="25">
        <v>400</v>
      </c>
      <c r="E63" s="10"/>
    </row>
    <row r="64" spans="1:5" ht="36.75" customHeight="1" thickBot="1">
      <c r="A64" s="123" t="s">
        <v>41</v>
      </c>
      <c r="B64" s="32" t="s">
        <v>98</v>
      </c>
      <c r="C64" s="25">
        <v>2110203560</v>
      </c>
      <c r="D64" s="25">
        <v>800</v>
      </c>
      <c r="E64" s="157">
        <v>6435559</v>
      </c>
    </row>
    <row r="65" spans="1:5" ht="47.25" customHeight="1" thickBot="1">
      <c r="A65" s="132" t="s">
        <v>55</v>
      </c>
      <c r="B65" s="32" t="s">
        <v>98</v>
      </c>
      <c r="C65" s="25" t="s">
        <v>145</v>
      </c>
      <c r="D65" s="25">
        <v>200</v>
      </c>
      <c r="E65" s="157">
        <v>43910074</v>
      </c>
    </row>
    <row r="66" spans="1:5" ht="40.5" customHeight="1" thickBot="1">
      <c r="A66" s="148" t="s">
        <v>55</v>
      </c>
      <c r="B66" s="32" t="s">
        <v>98</v>
      </c>
      <c r="C66" s="25">
        <v>2110272410</v>
      </c>
      <c r="D66" s="25">
        <v>200</v>
      </c>
      <c r="E66" s="157"/>
    </row>
    <row r="67" spans="1:5" ht="42" customHeight="1" thickBot="1">
      <c r="A67" s="148" t="s">
        <v>41</v>
      </c>
      <c r="B67" s="32" t="s">
        <v>98</v>
      </c>
      <c r="C67" s="25">
        <v>2110272350</v>
      </c>
      <c r="D67" s="25">
        <v>800</v>
      </c>
      <c r="E67" s="157"/>
    </row>
    <row r="68" spans="1:5" ht="27.75" customHeight="1" thickBot="1">
      <c r="A68" s="132" t="s">
        <v>41</v>
      </c>
      <c r="B68" s="32" t="s">
        <v>98</v>
      </c>
      <c r="C68" s="25" t="s">
        <v>131</v>
      </c>
      <c r="D68" s="25">
        <v>800</v>
      </c>
      <c r="E68" s="157"/>
    </row>
    <row r="69" spans="1:5" ht="45.75" customHeight="1" thickBot="1">
      <c r="A69" s="132" t="s">
        <v>55</v>
      </c>
      <c r="B69" s="32" t="s">
        <v>98</v>
      </c>
      <c r="C69" s="25" t="s">
        <v>175</v>
      </c>
      <c r="D69" s="25">
        <v>200</v>
      </c>
      <c r="E69" s="10">
        <v>1084566</v>
      </c>
    </row>
    <row r="70" spans="1:5" ht="43.5" customHeight="1" thickBot="1">
      <c r="A70" s="44" t="s">
        <v>100</v>
      </c>
      <c r="B70" s="55" t="s">
        <v>98</v>
      </c>
      <c r="C70" s="43">
        <v>9900356</v>
      </c>
      <c r="D70" s="43"/>
      <c r="E70" s="41">
        <f>E71</f>
        <v>0</v>
      </c>
    </row>
    <row r="71" spans="1:5" ht="47.25" customHeight="1" thickBot="1">
      <c r="A71" s="106" t="s">
        <v>55</v>
      </c>
      <c r="B71" s="32" t="s">
        <v>98</v>
      </c>
      <c r="C71" s="25">
        <v>9900356</v>
      </c>
      <c r="D71" s="25">
        <v>400</v>
      </c>
      <c r="E71" s="10"/>
    </row>
    <row r="72" spans="1:5" ht="56.25" customHeight="1" thickBot="1">
      <c r="A72" s="44" t="s">
        <v>100</v>
      </c>
      <c r="B72" s="55" t="s">
        <v>98</v>
      </c>
      <c r="C72" s="43">
        <v>2117201</v>
      </c>
      <c r="D72" s="43"/>
      <c r="E72" s="41">
        <f>E73</f>
        <v>0</v>
      </c>
    </row>
    <row r="73" spans="1:5" ht="46.5" customHeight="1" thickBot="1">
      <c r="A73" s="106" t="s">
        <v>55</v>
      </c>
      <c r="B73" s="32" t="s">
        <v>98</v>
      </c>
      <c r="C73" s="25">
        <v>2117201</v>
      </c>
      <c r="D73" s="25">
        <v>200</v>
      </c>
      <c r="E73" s="10"/>
    </row>
    <row r="74" spans="1:5" ht="33" customHeight="1" thickBot="1">
      <c r="A74" s="44" t="s">
        <v>44</v>
      </c>
      <c r="B74" s="55" t="s">
        <v>85</v>
      </c>
      <c r="C74" s="56"/>
      <c r="D74" s="43"/>
      <c r="E74" s="41">
        <f>E75+E78+E80+E82+E84+E86+E88</f>
        <v>25763346</v>
      </c>
    </row>
    <row r="75" spans="1:5" ht="69.75" customHeight="1" thickBot="1">
      <c r="A75" s="44" t="s">
        <v>65</v>
      </c>
      <c r="B75" s="55" t="s">
        <v>85</v>
      </c>
      <c r="C75" s="56"/>
      <c r="D75" s="43"/>
      <c r="E75" s="41">
        <f>E76+E77</f>
        <v>13176746</v>
      </c>
    </row>
    <row r="76" spans="1:5" ht="51" customHeight="1" thickBot="1">
      <c r="A76" s="97" t="s">
        <v>55</v>
      </c>
      <c r="B76" s="32" t="s">
        <v>85</v>
      </c>
      <c r="C76" s="103">
        <v>2110306050</v>
      </c>
      <c r="D76" s="103">
        <v>200</v>
      </c>
      <c r="E76" s="158">
        <v>13116503</v>
      </c>
    </row>
    <row r="77" spans="1:5" ht="46.5" customHeight="1" thickBot="1">
      <c r="A77" s="106" t="s">
        <v>55</v>
      </c>
      <c r="B77" s="32" t="s">
        <v>85</v>
      </c>
      <c r="C77" s="103">
        <v>2110306050</v>
      </c>
      <c r="D77" s="103">
        <v>800</v>
      </c>
      <c r="E77" s="158">
        <v>60243</v>
      </c>
    </row>
    <row r="78" spans="1:5" ht="66.75" customHeight="1" thickBot="1">
      <c r="A78" s="44" t="s">
        <v>65</v>
      </c>
      <c r="B78" s="55" t="s">
        <v>85</v>
      </c>
      <c r="C78" s="43">
        <v>2110306400</v>
      </c>
      <c r="D78" s="43"/>
      <c r="E78" s="159">
        <f>E79</f>
        <v>651883</v>
      </c>
    </row>
    <row r="79" spans="1:5" ht="42" customHeight="1" thickBot="1">
      <c r="A79" s="98" t="s">
        <v>55</v>
      </c>
      <c r="B79" s="32" t="s">
        <v>85</v>
      </c>
      <c r="C79" s="25">
        <v>2110306400</v>
      </c>
      <c r="D79" s="25">
        <v>200</v>
      </c>
      <c r="E79" s="157">
        <v>651883</v>
      </c>
    </row>
    <row r="80" spans="1:5" ht="63.75" customHeight="1" thickBot="1">
      <c r="A80" s="44" t="s">
        <v>65</v>
      </c>
      <c r="B80" s="55" t="s">
        <v>85</v>
      </c>
      <c r="C80" s="43">
        <v>2110306070</v>
      </c>
      <c r="D80" s="43"/>
      <c r="E80" s="159">
        <f>E81</f>
        <v>402383</v>
      </c>
    </row>
    <row r="81" spans="1:5" ht="54.75" customHeight="1" thickBot="1">
      <c r="A81" s="132" t="s">
        <v>55</v>
      </c>
      <c r="B81" s="32" t="s">
        <v>85</v>
      </c>
      <c r="C81" s="127">
        <v>2110306070</v>
      </c>
      <c r="D81" s="25">
        <v>200</v>
      </c>
      <c r="E81" s="157">
        <v>402383</v>
      </c>
    </row>
    <row r="82" spans="1:5" ht="42" customHeight="1" thickBot="1">
      <c r="A82" s="44" t="s">
        <v>65</v>
      </c>
      <c r="B82" s="55" t="s">
        <v>85</v>
      </c>
      <c r="C82" s="43" t="s">
        <v>176</v>
      </c>
      <c r="D82" s="43"/>
      <c r="E82" s="41">
        <f>E83</f>
        <v>9165500</v>
      </c>
    </row>
    <row r="83" spans="1:5" ht="42" customHeight="1" thickBot="1">
      <c r="A83" s="132" t="s">
        <v>55</v>
      </c>
      <c r="B83" s="32" t="s">
        <v>85</v>
      </c>
      <c r="C83" s="127" t="s">
        <v>176</v>
      </c>
      <c r="D83" s="25">
        <v>200</v>
      </c>
      <c r="E83" s="10">
        <v>9165500</v>
      </c>
    </row>
    <row r="84" spans="1:5" ht="47.25" customHeight="1" thickBot="1">
      <c r="A84" s="44" t="s">
        <v>65</v>
      </c>
      <c r="B84" s="55" t="s">
        <v>85</v>
      </c>
      <c r="C84" s="43" t="s">
        <v>177</v>
      </c>
      <c r="D84" s="43"/>
      <c r="E84" s="41">
        <f>E85</f>
        <v>1766834</v>
      </c>
    </row>
    <row r="85" spans="1:5" ht="42" customHeight="1" thickBot="1">
      <c r="A85" s="132" t="s">
        <v>55</v>
      </c>
      <c r="B85" s="32" t="s">
        <v>85</v>
      </c>
      <c r="C85" s="127" t="s">
        <v>177</v>
      </c>
      <c r="D85" s="25">
        <v>200</v>
      </c>
      <c r="E85" s="10">
        <v>1766834</v>
      </c>
    </row>
    <row r="86" spans="1:5" ht="42" customHeight="1" thickBot="1">
      <c r="A86" s="44" t="s">
        <v>65</v>
      </c>
      <c r="B86" s="55" t="s">
        <v>85</v>
      </c>
      <c r="C86" s="43" t="s">
        <v>146</v>
      </c>
      <c r="D86" s="43"/>
      <c r="E86" s="41">
        <f>E87</f>
        <v>0</v>
      </c>
    </row>
    <row r="87" spans="1:5" ht="42" customHeight="1" thickBot="1">
      <c r="A87" s="148" t="s">
        <v>55</v>
      </c>
      <c r="B87" s="32" t="s">
        <v>85</v>
      </c>
      <c r="C87" s="127" t="s">
        <v>146</v>
      </c>
      <c r="D87" s="25">
        <v>200</v>
      </c>
      <c r="E87" s="10"/>
    </row>
    <row r="88" spans="1:5" ht="48" customHeight="1" thickBot="1">
      <c r="A88" s="44" t="s">
        <v>65</v>
      </c>
      <c r="B88" s="55" t="s">
        <v>85</v>
      </c>
      <c r="C88" s="43">
        <v>2110374040</v>
      </c>
      <c r="D88" s="43"/>
      <c r="E88" s="41">
        <f>E89</f>
        <v>600000</v>
      </c>
    </row>
    <row r="89" spans="1:5" ht="52.5" customHeight="1" thickBot="1">
      <c r="A89" s="148" t="s">
        <v>55</v>
      </c>
      <c r="B89" s="32" t="s">
        <v>85</v>
      </c>
      <c r="C89" s="127">
        <v>2110374040</v>
      </c>
      <c r="D89" s="25">
        <v>200</v>
      </c>
      <c r="E89" s="10">
        <v>600000</v>
      </c>
    </row>
    <row r="90" spans="1:5" ht="106.5" customHeight="1" thickBot="1">
      <c r="A90" s="44" t="s">
        <v>126</v>
      </c>
      <c r="B90" s="55" t="s">
        <v>178</v>
      </c>
      <c r="C90" s="43"/>
      <c r="D90" s="43"/>
      <c r="E90" s="41">
        <f>E92</f>
        <v>67211</v>
      </c>
    </row>
    <row r="91" spans="1:5" ht="48.75" customHeight="1" thickBot="1">
      <c r="A91" s="44" t="s">
        <v>121</v>
      </c>
      <c r="B91" s="55" t="s">
        <v>179</v>
      </c>
      <c r="C91" s="43">
        <v>9900000000</v>
      </c>
      <c r="D91" s="43"/>
      <c r="E91" s="41">
        <f>E92</f>
        <v>67211</v>
      </c>
    </row>
    <row r="92" spans="1:5" ht="41.25" customHeight="1" thickBot="1">
      <c r="A92" s="130" t="s">
        <v>122</v>
      </c>
      <c r="B92" s="32" t="s">
        <v>179</v>
      </c>
      <c r="C92" s="25">
        <v>9900074000</v>
      </c>
      <c r="D92" s="25">
        <v>540</v>
      </c>
      <c r="E92" s="10">
        <v>67211</v>
      </c>
    </row>
  </sheetData>
  <mergeCells count="10">
    <mergeCell ref="A9:E9"/>
    <mergeCell ref="A22:A23"/>
    <mergeCell ref="B22:B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dimension ref="A1:D73"/>
  <sheetViews>
    <sheetView view="pageBreakPreview" zoomScaleSheetLayoutView="100" workbookViewId="0">
      <selection activeCell="A9" sqref="A9:D9"/>
    </sheetView>
  </sheetViews>
  <sheetFormatPr defaultRowHeight="15"/>
  <cols>
    <col min="1" max="1" width="63.5703125" customWidth="1"/>
    <col min="2" max="2" width="14.42578125" customWidth="1"/>
    <col min="4" max="4" width="16.5703125" customWidth="1"/>
  </cols>
  <sheetData>
    <row r="1" spans="1:4" ht="15.75">
      <c r="A1" s="1"/>
      <c r="D1" s="1" t="s">
        <v>72</v>
      </c>
    </row>
    <row r="2" spans="1:4" ht="15.75">
      <c r="A2" s="1"/>
      <c r="D2" s="1" t="s">
        <v>1</v>
      </c>
    </row>
    <row r="3" spans="1:4" ht="15.75">
      <c r="A3" s="1"/>
      <c r="D3" s="1" t="s">
        <v>104</v>
      </c>
    </row>
    <row r="4" spans="1:4" ht="15.75">
      <c r="A4" s="1"/>
      <c r="D4" s="1" t="s">
        <v>45</v>
      </c>
    </row>
    <row r="5" spans="1:4" ht="15.75">
      <c r="A5" s="1"/>
      <c r="D5" s="1" t="s">
        <v>186</v>
      </c>
    </row>
    <row r="6" spans="1:4" ht="15.75">
      <c r="A6" s="19"/>
      <c r="D6" s="1" t="s">
        <v>105</v>
      </c>
    </row>
    <row r="7" spans="1:4" ht="17.25">
      <c r="A7" s="20"/>
      <c r="D7" s="1" t="s">
        <v>153</v>
      </c>
    </row>
    <row r="8" spans="1:4" ht="15.75">
      <c r="A8" s="3"/>
    </row>
    <row r="9" spans="1:4" ht="134.25" customHeight="1">
      <c r="A9" s="194" t="s">
        <v>180</v>
      </c>
      <c r="B9" s="194"/>
      <c r="C9" s="194"/>
      <c r="D9" s="194"/>
    </row>
    <row r="10" spans="1:4" ht="16.5" thickBot="1">
      <c r="A10" s="1"/>
      <c r="D10" s="22" t="s">
        <v>47</v>
      </c>
    </row>
    <row r="11" spans="1:4" ht="32.25" customHeight="1" thickBot="1">
      <c r="A11" s="23" t="s">
        <v>39</v>
      </c>
      <c r="B11" s="24" t="s">
        <v>49</v>
      </c>
      <c r="C11" s="24" t="s">
        <v>50</v>
      </c>
      <c r="D11" s="24" t="s">
        <v>4</v>
      </c>
    </row>
    <row r="12" spans="1:4" ht="19.5" thickBot="1">
      <c r="A12" s="11" t="s">
        <v>5</v>
      </c>
      <c r="B12" s="25"/>
      <c r="C12" s="25"/>
      <c r="D12" s="8">
        <f>D13+D20+D25+D59</f>
        <v>97734049</v>
      </c>
    </row>
    <row r="13" spans="1:4" ht="96" customHeight="1" thickBot="1">
      <c r="A13" s="141" t="s">
        <v>133</v>
      </c>
      <c r="B13" s="46">
        <v>1710000000</v>
      </c>
      <c r="C13" s="46"/>
      <c r="D13" s="47">
        <f>D14+D16+D18</f>
        <v>184842</v>
      </c>
    </row>
    <row r="14" spans="1:4" ht="25.5" customHeight="1" thickBot="1">
      <c r="A14" s="44" t="s">
        <v>63</v>
      </c>
      <c r="B14" s="43">
        <v>1710103330</v>
      </c>
      <c r="C14" s="43"/>
      <c r="D14" s="41">
        <f>D15</f>
        <v>184842</v>
      </c>
    </row>
    <row r="15" spans="1:4" ht="42" customHeight="1">
      <c r="A15" s="111" t="s">
        <v>55</v>
      </c>
      <c r="B15" s="113">
        <v>1710103330</v>
      </c>
      <c r="C15" s="113">
        <v>200</v>
      </c>
      <c r="D15" s="114">
        <v>184842</v>
      </c>
    </row>
    <row r="16" spans="1:4" ht="42" customHeight="1">
      <c r="A16" s="155" t="s">
        <v>63</v>
      </c>
      <c r="B16" s="120">
        <v>1710172170</v>
      </c>
      <c r="C16" s="120"/>
      <c r="D16" s="121">
        <f>D17</f>
        <v>0</v>
      </c>
    </row>
    <row r="17" spans="1:4" ht="42" customHeight="1">
      <c r="A17" s="145" t="s">
        <v>55</v>
      </c>
      <c r="B17" s="122">
        <v>1710172170</v>
      </c>
      <c r="C17" s="146">
        <v>400</v>
      </c>
      <c r="D17" s="147"/>
    </row>
    <row r="18" spans="1:4" ht="42" customHeight="1">
      <c r="A18" s="155" t="s">
        <v>63</v>
      </c>
      <c r="B18" s="120">
        <v>1710103380</v>
      </c>
      <c r="C18" s="120"/>
      <c r="D18" s="121">
        <f>D19</f>
        <v>0</v>
      </c>
    </row>
    <row r="19" spans="1:4" ht="42" customHeight="1">
      <c r="A19" s="145" t="s">
        <v>55</v>
      </c>
      <c r="B19" s="122">
        <v>1710103380</v>
      </c>
      <c r="C19" s="146">
        <v>400</v>
      </c>
      <c r="D19" s="147"/>
    </row>
    <row r="20" spans="1:4" ht="92.25" customHeight="1" thickBot="1">
      <c r="A20" s="139" t="s">
        <v>135</v>
      </c>
      <c r="B20" s="160">
        <v>201000000</v>
      </c>
      <c r="C20" s="46"/>
      <c r="D20" s="47">
        <f>D21+D23</f>
        <v>6643398</v>
      </c>
    </row>
    <row r="21" spans="1:4" ht="22.5" customHeight="1" thickBot="1">
      <c r="A21" s="142" t="s">
        <v>102</v>
      </c>
      <c r="B21" s="43">
        <v>2010103150</v>
      </c>
      <c r="C21" s="43"/>
      <c r="D21" s="41">
        <f>D22</f>
        <v>6643398</v>
      </c>
    </row>
    <row r="22" spans="1:4" ht="44.25" customHeight="1" thickBot="1">
      <c r="A22" s="123" t="s">
        <v>55</v>
      </c>
      <c r="B22" s="103">
        <v>2010103150</v>
      </c>
      <c r="C22" s="25">
        <v>200</v>
      </c>
      <c r="D22" s="104">
        <v>6643398</v>
      </c>
    </row>
    <row r="23" spans="1:4" ht="17.25" customHeight="1" thickBot="1">
      <c r="A23" s="143" t="s">
        <v>102</v>
      </c>
      <c r="B23" s="43">
        <v>2010174040</v>
      </c>
      <c r="C23" s="43"/>
      <c r="D23" s="41">
        <f>D24</f>
        <v>0</v>
      </c>
    </row>
    <row r="24" spans="1:4" ht="42" customHeight="1" thickBot="1">
      <c r="A24" s="98" t="s">
        <v>55</v>
      </c>
      <c r="B24" s="25">
        <v>2010174040</v>
      </c>
      <c r="C24" s="25">
        <v>200</v>
      </c>
      <c r="D24" s="10"/>
    </row>
    <row r="25" spans="1:4" ht="94.5" customHeight="1" thickBot="1">
      <c r="A25" s="45" t="s">
        <v>132</v>
      </c>
      <c r="B25" s="46">
        <v>2110000000</v>
      </c>
      <c r="C25" s="46"/>
      <c r="D25" s="47">
        <f>D26+D31+D40+D42+D44</f>
        <v>83251488</v>
      </c>
    </row>
    <row r="26" spans="1:4" ht="23.25" customHeight="1" thickBot="1">
      <c r="A26" s="44" t="s">
        <v>124</v>
      </c>
      <c r="B26" s="43">
        <v>2110103610</v>
      </c>
      <c r="C26" s="43"/>
      <c r="D26" s="41">
        <f>D27+D29</f>
        <v>97618</v>
      </c>
    </row>
    <row r="27" spans="1:4" ht="43.5" customHeight="1" thickBot="1">
      <c r="A27" s="168" t="s">
        <v>181</v>
      </c>
      <c r="B27" s="127">
        <v>2110103610</v>
      </c>
      <c r="C27" s="103">
        <v>200</v>
      </c>
      <c r="D27" s="104">
        <v>93767</v>
      </c>
    </row>
    <row r="28" spans="1:4" ht="43.5" customHeight="1" thickBot="1">
      <c r="A28" s="169" t="s">
        <v>55</v>
      </c>
      <c r="B28" s="127">
        <v>2110103610</v>
      </c>
      <c r="C28" s="103">
        <v>200</v>
      </c>
      <c r="D28" s="104">
        <v>93767</v>
      </c>
    </row>
    <row r="29" spans="1:4" ht="43.5" customHeight="1" thickBot="1">
      <c r="A29" s="168" t="s">
        <v>55</v>
      </c>
      <c r="B29" s="127">
        <v>2110103530</v>
      </c>
      <c r="C29" s="103">
        <v>200</v>
      </c>
      <c r="D29" s="104">
        <v>3851</v>
      </c>
    </row>
    <row r="30" spans="1:4" ht="26.25" customHeight="1" thickBot="1">
      <c r="A30" s="168" t="s">
        <v>41</v>
      </c>
      <c r="B30" s="127">
        <v>2110103610</v>
      </c>
      <c r="C30" s="103">
        <v>800</v>
      </c>
      <c r="D30" s="104"/>
    </row>
    <row r="31" spans="1:4" ht="22.5" customHeight="1" thickBot="1">
      <c r="A31" s="45" t="s">
        <v>99</v>
      </c>
      <c r="B31" s="46"/>
      <c r="C31" s="46"/>
      <c r="D31" s="47">
        <f>D33+D34+D35+D36+D37+D38+D39</f>
        <v>57390524</v>
      </c>
    </row>
    <row r="32" spans="1:4" ht="22.5" customHeight="1" thickBot="1">
      <c r="A32" s="45" t="s">
        <v>99</v>
      </c>
      <c r="B32" s="46">
        <v>2110203560</v>
      </c>
      <c r="C32" s="46"/>
      <c r="D32" s="47">
        <f>D33</f>
        <v>5960325</v>
      </c>
    </row>
    <row r="33" spans="1:4" ht="37.5" customHeight="1" thickBot="1">
      <c r="A33" s="123" t="s">
        <v>55</v>
      </c>
      <c r="B33" s="127">
        <v>2110203560</v>
      </c>
      <c r="C33" s="103">
        <v>200</v>
      </c>
      <c r="D33" s="104">
        <v>5960325</v>
      </c>
    </row>
    <row r="34" spans="1:4" ht="44.25" customHeight="1" thickBot="1">
      <c r="A34" s="133" t="s">
        <v>55</v>
      </c>
      <c r="B34" s="127">
        <v>2110203560</v>
      </c>
      <c r="C34" s="103">
        <v>400</v>
      </c>
      <c r="D34" s="104"/>
    </row>
    <row r="35" spans="1:4" ht="20.25" customHeight="1" thickBot="1">
      <c r="A35" s="123" t="s">
        <v>41</v>
      </c>
      <c r="B35" s="127">
        <v>2110203560</v>
      </c>
      <c r="C35" s="103">
        <v>800</v>
      </c>
      <c r="D35" s="104">
        <v>6435559</v>
      </c>
    </row>
    <row r="36" spans="1:4" ht="42.75" customHeight="1" thickBot="1">
      <c r="A36" s="133" t="s">
        <v>55</v>
      </c>
      <c r="B36" s="127" t="s">
        <v>145</v>
      </c>
      <c r="C36" s="103">
        <v>200</v>
      </c>
      <c r="D36" s="104">
        <v>43910074</v>
      </c>
    </row>
    <row r="37" spans="1:4" ht="21.75" customHeight="1" thickBot="1">
      <c r="A37" s="148" t="s">
        <v>55</v>
      </c>
      <c r="B37" s="127" t="s">
        <v>175</v>
      </c>
      <c r="C37" s="103">
        <v>200</v>
      </c>
      <c r="D37" s="104">
        <v>1084566</v>
      </c>
    </row>
    <row r="38" spans="1:4" ht="45" customHeight="1" thickBot="1">
      <c r="A38" s="168" t="s">
        <v>55</v>
      </c>
      <c r="B38" s="127" t="s">
        <v>176</v>
      </c>
      <c r="C38" s="103">
        <v>200</v>
      </c>
      <c r="D38" s="104"/>
    </row>
    <row r="39" spans="1:4" ht="21.75" customHeight="1" thickBot="1">
      <c r="A39" s="148" t="s">
        <v>41</v>
      </c>
      <c r="B39" s="127" t="s">
        <v>147</v>
      </c>
      <c r="C39" s="103">
        <v>800</v>
      </c>
      <c r="D39" s="104"/>
    </row>
    <row r="40" spans="1:4" ht="28.5" customHeight="1" thickBot="1">
      <c r="A40" s="45" t="s">
        <v>99</v>
      </c>
      <c r="B40" s="43">
        <v>9900356</v>
      </c>
      <c r="C40" s="43"/>
      <c r="D40" s="41">
        <f>D41</f>
        <v>0</v>
      </c>
    </row>
    <row r="41" spans="1:4" ht="36.75" customHeight="1" thickBot="1">
      <c r="A41" s="123" t="s">
        <v>55</v>
      </c>
      <c r="B41" s="103">
        <v>9900356</v>
      </c>
      <c r="C41" s="103">
        <v>400</v>
      </c>
      <c r="D41" s="104"/>
    </row>
    <row r="42" spans="1:4" ht="25.5" customHeight="1" thickBot="1">
      <c r="A42" s="45" t="s">
        <v>99</v>
      </c>
      <c r="B42" s="43">
        <v>2117201</v>
      </c>
      <c r="C42" s="43"/>
      <c r="D42" s="41">
        <f>D43</f>
        <v>0</v>
      </c>
    </row>
    <row r="43" spans="1:4" ht="43.5" customHeight="1" thickBot="1">
      <c r="A43" s="123" t="s">
        <v>55</v>
      </c>
      <c r="B43" s="103">
        <v>2117201</v>
      </c>
      <c r="C43" s="103">
        <v>200</v>
      </c>
      <c r="D43" s="104"/>
    </row>
    <row r="44" spans="1:4" ht="40.5" customHeight="1" thickBot="1">
      <c r="A44" s="44" t="s">
        <v>65</v>
      </c>
      <c r="B44" s="43">
        <v>2110306050</v>
      </c>
      <c r="C44" s="43"/>
      <c r="D44" s="41">
        <f>D45+D46+D47+D49+D51+D53+D55+D57</f>
        <v>25763346</v>
      </c>
    </row>
    <row r="45" spans="1:4" ht="36" customHeight="1" thickBot="1">
      <c r="A45" s="9" t="s">
        <v>55</v>
      </c>
      <c r="B45" s="25">
        <v>2110306050</v>
      </c>
      <c r="C45" s="25">
        <v>200</v>
      </c>
      <c r="D45" s="10">
        <v>13116503</v>
      </c>
    </row>
    <row r="46" spans="1:4" ht="36" customHeight="1" thickBot="1">
      <c r="A46" s="123" t="s">
        <v>55</v>
      </c>
      <c r="B46" s="25">
        <v>2110306050</v>
      </c>
      <c r="C46" s="25">
        <v>800</v>
      </c>
      <c r="D46" s="10">
        <v>60243</v>
      </c>
    </row>
    <row r="47" spans="1:4" ht="36" customHeight="1" thickBot="1">
      <c r="A47" s="44" t="s">
        <v>65</v>
      </c>
      <c r="B47" s="46">
        <v>2110306400</v>
      </c>
      <c r="C47" s="46"/>
      <c r="D47" s="47">
        <f>D48</f>
        <v>651883</v>
      </c>
    </row>
    <row r="48" spans="1:4" ht="36" customHeight="1" thickBot="1">
      <c r="A48" s="98" t="s">
        <v>55</v>
      </c>
      <c r="B48" s="103">
        <v>2110306400</v>
      </c>
      <c r="C48" s="25">
        <v>200</v>
      </c>
      <c r="D48" s="10">
        <v>651883</v>
      </c>
    </row>
    <row r="49" spans="1:4" ht="39" customHeight="1" thickBot="1">
      <c r="A49" s="44" t="s">
        <v>65</v>
      </c>
      <c r="B49" s="43">
        <v>2110306070</v>
      </c>
      <c r="C49" s="43"/>
      <c r="D49" s="41">
        <f>D50</f>
        <v>402383</v>
      </c>
    </row>
    <row r="50" spans="1:4" ht="37.5" customHeight="1" thickBot="1">
      <c r="A50" s="98" t="s">
        <v>55</v>
      </c>
      <c r="B50" s="127">
        <v>2110306070</v>
      </c>
      <c r="C50" s="25">
        <v>200</v>
      </c>
      <c r="D50" s="10">
        <v>402383</v>
      </c>
    </row>
    <row r="51" spans="1:4" ht="37.5" customHeight="1" thickBot="1">
      <c r="A51" s="44" t="s">
        <v>65</v>
      </c>
      <c r="B51" s="43" t="s">
        <v>176</v>
      </c>
      <c r="C51" s="43"/>
      <c r="D51" s="41">
        <f>D52</f>
        <v>9165500</v>
      </c>
    </row>
    <row r="52" spans="1:4" ht="37.5" customHeight="1" thickBot="1">
      <c r="A52" s="133" t="s">
        <v>55</v>
      </c>
      <c r="B52" s="127" t="s">
        <v>176</v>
      </c>
      <c r="C52" s="25">
        <v>200</v>
      </c>
      <c r="D52" s="10">
        <v>9165500</v>
      </c>
    </row>
    <row r="53" spans="1:4" ht="37.5" customHeight="1" thickBot="1">
      <c r="A53" s="44" t="s">
        <v>65</v>
      </c>
      <c r="B53" s="43" t="s">
        <v>177</v>
      </c>
      <c r="C53" s="43"/>
      <c r="D53" s="41">
        <f>D54</f>
        <v>1766834</v>
      </c>
    </row>
    <row r="54" spans="1:4" ht="37.5" customHeight="1" thickBot="1">
      <c r="A54" s="129" t="s">
        <v>55</v>
      </c>
      <c r="B54" s="127" t="s">
        <v>177</v>
      </c>
      <c r="C54" s="127">
        <v>200</v>
      </c>
      <c r="D54" s="10">
        <v>1766834</v>
      </c>
    </row>
    <row r="55" spans="1:4" ht="37.5" customHeight="1" thickBot="1">
      <c r="A55" s="44" t="s">
        <v>65</v>
      </c>
      <c r="B55" s="43" t="s">
        <v>146</v>
      </c>
      <c r="C55" s="43"/>
      <c r="D55" s="41">
        <f>D56</f>
        <v>0</v>
      </c>
    </row>
    <row r="56" spans="1:4" ht="37.5" customHeight="1" thickBot="1">
      <c r="A56" s="129" t="s">
        <v>55</v>
      </c>
      <c r="B56" s="127" t="s">
        <v>146</v>
      </c>
      <c r="C56" s="127">
        <v>200</v>
      </c>
      <c r="D56" s="10"/>
    </row>
    <row r="57" spans="1:4" ht="37.5" customHeight="1" thickBot="1">
      <c r="A57" s="44" t="s">
        <v>65</v>
      </c>
      <c r="B57" s="43">
        <v>2110374040</v>
      </c>
      <c r="C57" s="43"/>
      <c r="D57" s="41">
        <f>D58</f>
        <v>600000</v>
      </c>
    </row>
    <row r="58" spans="1:4" ht="37.5" customHeight="1" thickBot="1">
      <c r="A58" s="129" t="s">
        <v>55</v>
      </c>
      <c r="B58" s="127">
        <v>2110374040</v>
      </c>
      <c r="C58" s="127">
        <v>200</v>
      </c>
      <c r="D58" s="10">
        <v>600000</v>
      </c>
    </row>
    <row r="59" spans="1:4" ht="24.75" customHeight="1" thickBot="1">
      <c r="A59" s="45" t="s">
        <v>43</v>
      </c>
      <c r="B59" s="46">
        <v>9900000000</v>
      </c>
      <c r="C59" s="46"/>
      <c r="D59" s="47">
        <f>D60+D62+D66+D68+D70+D72</f>
        <v>7654321</v>
      </c>
    </row>
    <row r="60" spans="1:4" ht="22.5" customHeight="1" thickBot="1">
      <c r="A60" s="44" t="s">
        <v>53</v>
      </c>
      <c r="B60" s="43">
        <v>9900002030</v>
      </c>
      <c r="C60" s="43"/>
      <c r="D60" s="41">
        <f>D61</f>
        <v>1078202</v>
      </c>
    </row>
    <row r="61" spans="1:4" ht="64.5" customHeight="1" thickBot="1">
      <c r="A61" s="9" t="s">
        <v>54</v>
      </c>
      <c r="B61" s="25">
        <v>9900002030</v>
      </c>
      <c r="C61" s="25">
        <v>100</v>
      </c>
      <c r="D61" s="10">
        <v>1078202</v>
      </c>
    </row>
    <row r="62" spans="1:4" ht="24" customHeight="1" thickBot="1">
      <c r="A62" s="44" t="s">
        <v>40</v>
      </c>
      <c r="B62" s="43">
        <v>9900002040</v>
      </c>
      <c r="C62" s="43"/>
      <c r="D62" s="41">
        <f>D63+D64+D65</f>
        <v>6502022</v>
      </c>
    </row>
    <row r="63" spans="1:4" ht="63" customHeight="1" thickBot="1">
      <c r="A63" s="9" t="s">
        <v>54</v>
      </c>
      <c r="B63" s="25">
        <v>9900002040</v>
      </c>
      <c r="C63" s="25">
        <v>100</v>
      </c>
      <c r="D63" s="10">
        <v>5217780</v>
      </c>
    </row>
    <row r="64" spans="1:4" ht="44.25" customHeight="1" thickBot="1">
      <c r="A64" s="9" t="s">
        <v>55</v>
      </c>
      <c r="B64" s="25">
        <v>9900002040</v>
      </c>
      <c r="C64" s="25">
        <v>200</v>
      </c>
      <c r="D64" s="10">
        <v>1071520</v>
      </c>
    </row>
    <row r="65" spans="1:4" ht="21.75" customHeight="1" thickBot="1">
      <c r="A65" s="9" t="s">
        <v>41</v>
      </c>
      <c r="B65" s="25">
        <v>9900002040</v>
      </c>
      <c r="C65" s="25">
        <v>800</v>
      </c>
      <c r="D65" s="10">
        <v>212722</v>
      </c>
    </row>
    <row r="66" spans="1:4" ht="21.75" customHeight="1" thickBot="1">
      <c r="A66" s="123" t="s">
        <v>55</v>
      </c>
      <c r="B66" s="43">
        <v>9907408</v>
      </c>
      <c r="C66" s="43"/>
      <c r="D66" s="41">
        <f>D67</f>
        <v>0</v>
      </c>
    </row>
    <row r="67" spans="1:4" ht="21.75" customHeight="1" thickBot="1">
      <c r="A67" s="123" t="s">
        <v>41</v>
      </c>
      <c r="B67" s="25">
        <v>9907408</v>
      </c>
      <c r="C67" s="25">
        <v>200</v>
      </c>
      <c r="D67" s="10"/>
    </row>
    <row r="68" spans="1:4" ht="24" customHeight="1" thickBot="1">
      <c r="A68" s="44" t="s">
        <v>61</v>
      </c>
      <c r="B68" s="43">
        <v>9900003480</v>
      </c>
      <c r="C68" s="43"/>
      <c r="D68" s="41">
        <f>D69</f>
        <v>6886</v>
      </c>
    </row>
    <row r="69" spans="1:4" ht="21.75" customHeight="1" thickBot="1">
      <c r="A69" s="9" t="s">
        <v>41</v>
      </c>
      <c r="B69" s="25">
        <v>9900003480</v>
      </c>
      <c r="C69" s="25">
        <v>800</v>
      </c>
      <c r="D69" s="10">
        <v>6886</v>
      </c>
    </row>
    <row r="70" spans="1:4" ht="26.25" customHeight="1" thickBot="1">
      <c r="A70" s="42" t="s">
        <v>56</v>
      </c>
      <c r="B70" s="43">
        <v>9900750</v>
      </c>
      <c r="C70" s="52"/>
      <c r="D70" s="41">
        <f>D71</f>
        <v>0</v>
      </c>
    </row>
    <row r="71" spans="1:4" ht="26.25" customHeight="1" thickBot="1">
      <c r="A71" s="27" t="s">
        <v>41</v>
      </c>
      <c r="B71" s="25">
        <v>9900750</v>
      </c>
      <c r="C71" s="25">
        <v>800</v>
      </c>
      <c r="D71" s="10"/>
    </row>
    <row r="72" spans="1:4" ht="24" customHeight="1" thickBot="1">
      <c r="A72" s="42" t="s">
        <v>126</v>
      </c>
      <c r="B72" s="43">
        <v>990007400</v>
      </c>
      <c r="C72" s="43"/>
      <c r="D72" s="41">
        <f>D73</f>
        <v>67211</v>
      </c>
    </row>
    <row r="73" spans="1:4" ht="26.25" customHeight="1" thickBot="1">
      <c r="A73" s="27" t="s">
        <v>121</v>
      </c>
      <c r="B73" s="25">
        <v>990007400</v>
      </c>
      <c r="C73" s="25">
        <v>540</v>
      </c>
      <c r="D73" s="10">
        <v>67211</v>
      </c>
    </row>
  </sheetData>
  <mergeCells count="1">
    <mergeCell ref="A9:D9"/>
  </mergeCells>
  <pageMargins left="0.70866141732283472" right="0.70866141732283472" top="0.74803149606299213" bottom="0.74803149606299213" header="0.31496062992125984" footer="0.31496062992125984"/>
  <pageSetup paperSize="9" scale="80" orientation="portrait" horizontalDpi="180" verticalDpi="180"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dimension ref="A1:E78"/>
  <sheetViews>
    <sheetView workbookViewId="0">
      <selection activeCell="G12" sqref="G12"/>
    </sheetView>
  </sheetViews>
  <sheetFormatPr defaultRowHeight="15"/>
  <cols>
    <col min="1" max="1" width="39.7109375" customWidth="1"/>
    <col min="2" max="2" width="12.42578125" customWidth="1"/>
    <col min="3" max="5" width="17.140625" customWidth="1"/>
  </cols>
  <sheetData>
    <row r="1" spans="1:5" ht="15.75">
      <c r="A1" s="1"/>
      <c r="E1" s="1" t="s">
        <v>69</v>
      </c>
    </row>
    <row r="2" spans="1:5" ht="15.75">
      <c r="A2" s="1"/>
      <c r="E2" s="1" t="s">
        <v>1</v>
      </c>
    </row>
    <row r="3" spans="1:5" ht="15.75">
      <c r="A3" s="1"/>
      <c r="E3" s="1" t="s">
        <v>104</v>
      </c>
    </row>
    <row r="4" spans="1:5" ht="15.75">
      <c r="A4" s="1"/>
      <c r="E4" s="1" t="s">
        <v>45</v>
      </c>
    </row>
    <row r="5" spans="1:5" ht="15.75">
      <c r="A5" s="1"/>
      <c r="E5" s="1" t="s">
        <v>183</v>
      </c>
    </row>
    <row r="6" spans="1:5" ht="15.75">
      <c r="A6" s="19"/>
      <c r="E6" s="1" t="s">
        <v>105</v>
      </c>
    </row>
    <row r="7" spans="1:5" ht="15.75">
      <c r="A7" s="35"/>
      <c r="E7" s="1" t="s">
        <v>153</v>
      </c>
    </row>
    <row r="8" spans="1:5" ht="15.75" customHeight="1">
      <c r="A8" s="179" t="s">
        <v>182</v>
      </c>
      <c r="B8" s="179"/>
      <c r="C8" s="179"/>
      <c r="D8" s="179"/>
      <c r="E8" s="179"/>
    </row>
    <row r="9" spans="1:5" ht="15.75" customHeight="1">
      <c r="A9" s="179"/>
      <c r="B9" s="179"/>
      <c r="C9" s="179"/>
      <c r="D9" s="179"/>
      <c r="E9" s="179"/>
    </row>
    <row r="10" spans="1:5" ht="15.75" customHeight="1">
      <c r="A10" s="179"/>
      <c r="B10" s="179"/>
      <c r="C10" s="179"/>
      <c r="D10" s="179"/>
      <c r="E10" s="179"/>
    </row>
    <row r="11" spans="1:5" ht="16.5" thickBot="1">
      <c r="A11" s="1"/>
      <c r="E11" s="1" t="s">
        <v>71</v>
      </c>
    </row>
    <row r="12" spans="1:5" ht="15.75" customHeight="1">
      <c r="A12" s="33"/>
      <c r="B12" s="36"/>
      <c r="C12" s="36"/>
      <c r="D12" s="36"/>
      <c r="E12" s="36"/>
    </row>
    <row r="13" spans="1:5" ht="15.75" customHeight="1" thickBot="1">
      <c r="A13" s="34" t="s">
        <v>39</v>
      </c>
      <c r="B13" s="25" t="s">
        <v>70</v>
      </c>
      <c r="C13" s="25" t="s">
        <v>73</v>
      </c>
      <c r="D13" s="25" t="s">
        <v>50</v>
      </c>
      <c r="E13" s="25" t="s">
        <v>4</v>
      </c>
    </row>
    <row r="14" spans="1:5" ht="19.5" thickBot="1">
      <c r="A14" s="11" t="s">
        <v>74</v>
      </c>
      <c r="B14" s="25"/>
      <c r="C14" s="25"/>
      <c r="D14" s="25"/>
      <c r="E14" s="8">
        <f>E15+E22+E27+E62</f>
        <v>97734049</v>
      </c>
    </row>
    <row r="15" spans="1:5" ht="150.75" thickBot="1">
      <c r="A15" s="45" t="s">
        <v>133</v>
      </c>
      <c r="B15" s="46">
        <v>791</v>
      </c>
      <c r="C15" s="46">
        <v>1710000000</v>
      </c>
      <c r="D15" s="51"/>
      <c r="E15" s="47">
        <f>E16+E18+E20</f>
        <v>184842</v>
      </c>
    </row>
    <row r="16" spans="1:5" ht="41.25" customHeight="1" thickBot="1">
      <c r="A16" s="44" t="s">
        <v>63</v>
      </c>
      <c r="B16" s="43">
        <v>791</v>
      </c>
      <c r="C16" s="43">
        <v>1710103330</v>
      </c>
      <c r="D16" s="43"/>
      <c r="E16" s="41">
        <f>E17</f>
        <v>184842</v>
      </c>
    </row>
    <row r="17" spans="1:5" ht="41.25" customHeight="1" thickBot="1">
      <c r="A17" s="9" t="s">
        <v>55</v>
      </c>
      <c r="B17" s="25">
        <v>791</v>
      </c>
      <c r="C17" s="25">
        <v>1710103330</v>
      </c>
      <c r="D17" s="25">
        <v>200</v>
      </c>
      <c r="E17" s="10">
        <v>184842</v>
      </c>
    </row>
    <row r="18" spans="1:5" ht="41.25" customHeight="1" thickBot="1">
      <c r="A18" s="44" t="s">
        <v>63</v>
      </c>
      <c r="B18" s="43">
        <v>791</v>
      </c>
      <c r="C18" s="43">
        <v>1710172170</v>
      </c>
      <c r="D18" s="43"/>
      <c r="E18" s="41">
        <f>E19</f>
        <v>0</v>
      </c>
    </row>
    <row r="19" spans="1:5" ht="41.25" customHeight="1" thickBot="1">
      <c r="A19" s="111" t="s">
        <v>55</v>
      </c>
      <c r="B19" s="25">
        <v>791</v>
      </c>
      <c r="C19" s="127">
        <v>1710172170</v>
      </c>
      <c r="D19" s="25">
        <v>400</v>
      </c>
      <c r="E19" s="10"/>
    </row>
    <row r="20" spans="1:5" ht="41.25" customHeight="1" thickBot="1">
      <c r="A20" s="44" t="s">
        <v>63</v>
      </c>
      <c r="B20" s="43">
        <v>791</v>
      </c>
      <c r="C20" s="43">
        <v>1710103380</v>
      </c>
      <c r="D20" s="43"/>
      <c r="E20" s="41">
        <f>E21</f>
        <v>0</v>
      </c>
    </row>
    <row r="21" spans="1:5" ht="41.25" customHeight="1" thickBot="1">
      <c r="A21" s="111" t="s">
        <v>55</v>
      </c>
      <c r="B21" s="25">
        <v>791</v>
      </c>
      <c r="C21" s="127">
        <v>1710103380</v>
      </c>
      <c r="D21" s="25">
        <v>400</v>
      </c>
      <c r="E21" s="10"/>
    </row>
    <row r="22" spans="1:5" ht="156.75" customHeight="1" thickBot="1">
      <c r="A22" s="144" t="s">
        <v>135</v>
      </c>
      <c r="B22" s="49">
        <v>791</v>
      </c>
      <c r="C22" s="49"/>
      <c r="D22" s="49"/>
      <c r="E22" s="50">
        <f>E23+E25</f>
        <v>6643398</v>
      </c>
    </row>
    <row r="23" spans="1:5" ht="23.25" customHeight="1" thickBot="1">
      <c r="A23" s="142" t="s">
        <v>102</v>
      </c>
      <c r="B23" s="43">
        <v>791</v>
      </c>
      <c r="C23" s="43">
        <v>2010000000</v>
      </c>
      <c r="D23" s="43"/>
      <c r="E23" s="41">
        <f>E24</f>
        <v>0</v>
      </c>
    </row>
    <row r="24" spans="1:5" ht="41.25" customHeight="1" thickBot="1">
      <c r="A24" s="98" t="s">
        <v>55</v>
      </c>
      <c r="B24" s="25">
        <v>791</v>
      </c>
      <c r="C24" s="25">
        <v>2010374040</v>
      </c>
      <c r="D24" s="25">
        <v>200</v>
      </c>
      <c r="E24" s="10"/>
    </row>
    <row r="25" spans="1:5" ht="23.25" customHeight="1" thickBot="1">
      <c r="A25" s="143" t="s">
        <v>102</v>
      </c>
      <c r="B25" s="43">
        <v>791</v>
      </c>
      <c r="C25" s="43">
        <v>2010103150</v>
      </c>
      <c r="D25" s="43"/>
      <c r="E25" s="41">
        <f>E26</f>
        <v>6643398</v>
      </c>
    </row>
    <row r="26" spans="1:5" ht="41.25" customHeight="1" thickBot="1">
      <c r="A26" s="123" t="s">
        <v>55</v>
      </c>
      <c r="B26" s="103">
        <v>791</v>
      </c>
      <c r="C26" s="127">
        <v>2010103150</v>
      </c>
      <c r="D26" s="25">
        <v>200</v>
      </c>
      <c r="E26" s="10">
        <v>6643398</v>
      </c>
    </row>
    <row r="27" spans="1:5" ht="152.25" customHeight="1" thickBot="1">
      <c r="A27" s="45" t="s">
        <v>132</v>
      </c>
      <c r="B27" s="46">
        <v>791</v>
      </c>
      <c r="C27" s="46">
        <v>2110000000</v>
      </c>
      <c r="D27" s="46"/>
      <c r="E27" s="47">
        <f>E28+E33+E35+E37+E39+E41+E43+E45+E47</f>
        <v>83251488</v>
      </c>
    </row>
    <row r="28" spans="1:5" ht="30.75" customHeight="1" thickBot="1">
      <c r="A28" s="44" t="s">
        <v>42</v>
      </c>
      <c r="B28" s="43">
        <v>791</v>
      </c>
      <c r="C28" s="43"/>
      <c r="D28" s="43"/>
      <c r="E28" s="41">
        <f>E29+E31</f>
        <v>97618</v>
      </c>
    </row>
    <row r="29" spans="1:5" ht="44.25" customHeight="1" thickBot="1">
      <c r="A29" s="168" t="s">
        <v>181</v>
      </c>
      <c r="B29" s="103">
        <v>791</v>
      </c>
      <c r="C29" s="127">
        <v>2110103610</v>
      </c>
      <c r="D29" s="103"/>
      <c r="E29" s="104">
        <f>E30</f>
        <v>93767</v>
      </c>
    </row>
    <row r="30" spans="1:5" ht="44.25" customHeight="1" thickBot="1">
      <c r="A30" s="129" t="s">
        <v>55</v>
      </c>
      <c r="B30" s="103">
        <v>791</v>
      </c>
      <c r="C30" s="127">
        <v>2110103610</v>
      </c>
      <c r="D30" s="103">
        <v>200</v>
      </c>
      <c r="E30" s="104">
        <v>93767</v>
      </c>
    </row>
    <row r="31" spans="1:5" ht="30" customHeight="1" thickBot="1">
      <c r="A31" s="129" t="s">
        <v>42</v>
      </c>
      <c r="B31" s="103">
        <v>791</v>
      </c>
      <c r="C31" s="127">
        <v>2110103530</v>
      </c>
      <c r="D31" s="103"/>
      <c r="E31" s="104">
        <f>E32</f>
        <v>3851</v>
      </c>
    </row>
    <row r="32" spans="1:5" ht="44.25" customHeight="1" thickBot="1">
      <c r="A32" s="129" t="s">
        <v>55</v>
      </c>
      <c r="B32" s="103">
        <v>791</v>
      </c>
      <c r="C32" s="127">
        <v>2110103530</v>
      </c>
      <c r="D32" s="103">
        <v>200</v>
      </c>
      <c r="E32" s="104">
        <v>3851</v>
      </c>
    </row>
    <row r="33" spans="1:5" ht="24" customHeight="1" thickBot="1">
      <c r="A33" s="44" t="s">
        <v>99</v>
      </c>
      <c r="B33" s="43">
        <v>791</v>
      </c>
      <c r="C33" s="43">
        <v>2110203560</v>
      </c>
      <c r="D33" s="43"/>
      <c r="E33" s="41">
        <f>E34</f>
        <v>5960325</v>
      </c>
    </row>
    <row r="34" spans="1:5" ht="48.75" customHeight="1" thickBot="1">
      <c r="A34" s="129" t="s">
        <v>55</v>
      </c>
      <c r="B34" s="127">
        <v>791</v>
      </c>
      <c r="C34" s="127">
        <v>2110203560</v>
      </c>
      <c r="D34" s="127">
        <v>200</v>
      </c>
      <c r="E34" s="128">
        <v>5960325</v>
      </c>
    </row>
    <row r="35" spans="1:5" ht="24.75" customHeight="1" thickBot="1">
      <c r="A35" s="44" t="s">
        <v>99</v>
      </c>
      <c r="B35" s="43">
        <v>791</v>
      </c>
      <c r="C35" s="43">
        <v>2110203560</v>
      </c>
      <c r="D35" s="43"/>
      <c r="E35" s="41">
        <f>E36</f>
        <v>0</v>
      </c>
    </row>
    <row r="36" spans="1:5" ht="48.75" customHeight="1" thickBot="1">
      <c r="A36" s="129" t="s">
        <v>55</v>
      </c>
      <c r="B36" s="127">
        <v>791</v>
      </c>
      <c r="C36" s="127">
        <v>2110203560</v>
      </c>
      <c r="D36" s="127">
        <v>400</v>
      </c>
      <c r="E36" s="128"/>
    </row>
    <row r="37" spans="1:5" ht="26.25" customHeight="1" thickBot="1">
      <c r="A37" s="44" t="s">
        <v>99</v>
      </c>
      <c r="B37" s="43">
        <v>791</v>
      </c>
      <c r="C37" s="43">
        <v>2110203560</v>
      </c>
      <c r="D37" s="43"/>
      <c r="E37" s="41">
        <f>E38</f>
        <v>6435559</v>
      </c>
    </row>
    <row r="38" spans="1:5" ht="23.25" customHeight="1" thickBot="1">
      <c r="A38" s="123" t="s">
        <v>41</v>
      </c>
      <c r="B38" s="127">
        <v>791</v>
      </c>
      <c r="C38" s="127">
        <v>2110203560</v>
      </c>
      <c r="D38" s="127">
        <v>800</v>
      </c>
      <c r="E38" s="128">
        <v>6435559</v>
      </c>
    </row>
    <row r="39" spans="1:5" ht="23.25" customHeight="1" thickBot="1">
      <c r="A39" s="44" t="s">
        <v>99</v>
      </c>
      <c r="B39" s="43">
        <v>791</v>
      </c>
      <c r="C39" s="43" t="s">
        <v>145</v>
      </c>
      <c r="D39" s="43"/>
      <c r="E39" s="41">
        <f>E40</f>
        <v>43910074</v>
      </c>
    </row>
    <row r="40" spans="1:5" ht="23.25" customHeight="1" thickBot="1">
      <c r="A40" s="129" t="s">
        <v>55</v>
      </c>
      <c r="B40" s="127">
        <v>791</v>
      </c>
      <c r="C40" s="127" t="s">
        <v>145</v>
      </c>
      <c r="D40" s="127">
        <v>200</v>
      </c>
      <c r="E40" s="128">
        <v>43910074</v>
      </c>
    </row>
    <row r="41" spans="1:5" ht="23.25" customHeight="1" thickBot="1">
      <c r="A41" s="44" t="s">
        <v>99</v>
      </c>
      <c r="B41" s="43">
        <v>791</v>
      </c>
      <c r="C41" s="43" t="s">
        <v>175</v>
      </c>
      <c r="D41" s="43"/>
      <c r="E41" s="41">
        <f>E42</f>
        <v>1084566</v>
      </c>
    </row>
    <row r="42" spans="1:5" ht="23.25" customHeight="1" thickBot="1">
      <c r="A42" s="129" t="s">
        <v>41</v>
      </c>
      <c r="B42" s="127">
        <v>791</v>
      </c>
      <c r="C42" s="127" t="s">
        <v>175</v>
      </c>
      <c r="D42" s="127">
        <v>200</v>
      </c>
      <c r="E42" s="128">
        <v>1084566</v>
      </c>
    </row>
    <row r="43" spans="1:5" ht="23.25" customHeight="1" thickBot="1">
      <c r="A43" s="44" t="s">
        <v>99</v>
      </c>
      <c r="B43" s="43">
        <v>791</v>
      </c>
      <c r="C43" s="43">
        <v>2110272350</v>
      </c>
      <c r="D43" s="43"/>
      <c r="E43" s="41">
        <f>E44</f>
        <v>0</v>
      </c>
    </row>
    <row r="44" spans="1:5" ht="23.25" customHeight="1" thickBot="1">
      <c r="A44" s="129" t="s">
        <v>41</v>
      </c>
      <c r="B44" s="127">
        <v>791</v>
      </c>
      <c r="C44" s="127">
        <v>2110272350</v>
      </c>
      <c r="D44" s="127">
        <v>800</v>
      </c>
      <c r="E44" s="128"/>
    </row>
    <row r="45" spans="1:5" ht="28.5" customHeight="1" thickBot="1">
      <c r="A45" s="44" t="s">
        <v>99</v>
      </c>
      <c r="B45" s="43">
        <v>791</v>
      </c>
      <c r="C45" s="43" t="s">
        <v>147</v>
      </c>
      <c r="D45" s="43"/>
      <c r="E45" s="41">
        <f>E46</f>
        <v>0</v>
      </c>
    </row>
    <row r="46" spans="1:5" ht="39" customHeight="1" thickBot="1">
      <c r="A46" s="129" t="s">
        <v>55</v>
      </c>
      <c r="B46" s="127">
        <v>791</v>
      </c>
      <c r="C46" s="127" t="s">
        <v>147</v>
      </c>
      <c r="D46" s="127">
        <v>800</v>
      </c>
      <c r="E46" s="128"/>
    </row>
    <row r="47" spans="1:5" ht="59.25" customHeight="1" thickBot="1">
      <c r="A47" s="44" t="s">
        <v>65</v>
      </c>
      <c r="B47" s="43">
        <v>791</v>
      </c>
      <c r="C47" s="43">
        <v>2110306050</v>
      </c>
      <c r="D47" s="43"/>
      <c r="E47" s="41">
        <f>E48+E49+E50+E52+E54+E56+E58+E60</f>
        <v>25763346</v>
      </c>
    </row>
    <row r="48" spans="1:5" ht="42.75" customHeight="1" thickBot="1">
      <c r="A48" s="9" t="s">
        <v>55</v>
      </c>
      <c r="B48" s="25">
        <v>791</v>
      </c>
      <c r="C48" s="25">
        <v>2110306050</v>
      </c>
      <c r="D48" s="25">
        <v>200</v>
      </c>
      <c r="E48" s="10">
        <v>13116503</v>
      </c>
    </row>
    <row r="49" spans="1:5" ht="27.75" customHeight="1" thickBot="1">
      <c r="A49" s="123" t="s">
        <v>41</v>
      </c>
      <c r="B49" s="25">
        <v>791</v>
      </c>
      <c r="C49" s="25">
        <v>2110306050</v>
      </c>
      <c r="D49" s="25">
        <v>800</v>
      </c>
      <c r="E49" s="10">
        <v>60243</v>
      </c>
    </row>
    <row r="50" spans="1:5" ht="56.25" customHeight="1" thickBot="1">
      <c r="A50" s="44" t="s">
        <v>65</v>
      </c>
      <c r="B50" s="43">
        <v>791</v>
      </c>
      <c r="C50" s="43">
        <v>2110306400</v>
      </c>
      <c r="D50" s="43"/>
      <c r="E50" s="41">
        <f>E51</f>
        <v>651883</v>
      </c>
    </row>
    <row r="51" spans="1:5" ht="37.5" customHeight="1" thickBot="1">
      <c r="A51" s="123" t="s">
        <v>55</v>
      </c>
      <c r="B51" s="25">
        <v>791</v>
      </c>
      <c r="C51" s="127">
        <v>2110306400</v>
      </c>
      <c r="D51" s="25">
        <v>200</v>
      </c>
      <c r="E51" s="10">
        <v>651883</v>
      </c>
    </row>
    <row r="52" spans="1:5" ht="61.5" customHeight="1" thickBot="1">
      <c r="A52" s="44" t="s">
        <v>65</v>
      </c>
      <c r="B52" s="134">
        <v>791</v>
      </c>
      <c r="C52" s="134">
        <v>2110372010</v>
      </c>
      <c r="D52" s="134"/>
      <c r="E52" s="41">
        <f>E53</f>
        <v>0</v>
      </c>
    </row>
    <row r="53" spans="1:5" ht="40.5" customHeight="1" thickBot="1">
      <c r="A53" s="98" t="s">
        <v>55</v>
      </c>
      <c r="B53" s="25">
        <v>791</v>
      </c>
      <c r="C53" s="103">
        <v>2110372010</v>
      </c>
      <c r="D53" s="25">
        <v>200</v>
      </c>
      <c r="E53" s="10"/>
    </row>
    <row r="54" spans="1:5" ht="40.5" customHeight="1" thickBot="1">
      <c r="A54" s="44" t="s">
        <v>65</v>
      </c>
      <c r="B54" s="134">
        <v>791</v>
      </c>
      <c r="C54" s="134">
        <v>2110306070</v>
      </c>
      <c r="D54" s="134"/>
      <c r="E54" s="41">
        <f>E55</f>
        <v>402383</v>
      </c>
    </row>
    <row r="55" spans="1:5" ht="40.5" customHeight="1" thickBot="1">
      <c r="A55" s="133" t="s">
        <v>55</v>
      </c>
      <c r="B55" s="25">
        <v>791</v>
      </c>
      <c r="C55" s="161">
        <v>2110306070</v>
      </c>
      <c r="D55" s="25">
        <v>200</v>
      </c>
      <c r="E55" s="10">
        <v>402383</v>
      </c>
    </row>
    <row r="56" spans="1:5" ht="40.5" customHeight="1" thickBot="1">
      <c r="A56" s="44" t="s">
        <v>65</v>
      </c>
      <c r="B56" s="134">
        <v>791</v>
      </c>
      <c r="C56" s="134" t="s">
        <v>176</v>
      </c>
      <c r="D56" s="43"/>
      <c r="E56" s="41">
        <f>E57</f>
        <v>9165500</v>
      </c>
    </row>
    <row r="57" spans="1:5" ht="40.5" customHeight="1" thickBot="1">
      <c r="A57" s="129" t="s">
        <v>55</v>
      </c>
      <c r="B57" s="127">
        <v>791</v>
      </c>
      <c r="C57" s="161" t="s">
        <v>176</v>
      </c>
      <c r="D57" s="127">
        <v>200</v>
      </c>
      <c r="E57" s="128">
        <v>9165500</v>
      </c>
    </row>
    <row r="58" spans="1:5" ht="40.5" customHeight="1" thickBot="1">
      <c r="A58" s="44" t="s">
        <v>65</v>
      </c>
      <c r="B58" s="134">
        <v>791</v>
      </c>
      <c r="C58" s="134" t="s">
        <v>177</v>
      </c>
      <c r="D58" s="43"/>
      <c r="E58" s="41">
        <f>E59</f>
        <v>1766834</v>
      </c>
    </row>
    <row r="59" spans="1:5" ht="40.5" customHeight="1" thickBot="1">
      <c r="A59" s="129" t="s">
        <v>55</v>
      </c>
      <c r="B59" s="127">
        <v>791</v>
      </c>
      <c r="C59" s="161" t="s">
        <v>177</v>
      </c>
      <c r="D59" s="127">
        <v>200</v>
      </c>
      <c r="E59" s="128">
        <v>1766834</v>
      </c>
    </row>
    <row r="60" spans="1:5" ht="40.5" customHeight="1" thickBot="1">
      <c r="A60" s="44" t="s">
        <v>65</v>
      </c>
      <c r="B60" s="134">
        <v>791</v>
      </c>
      <c r="C60" s="134">
        <v>2110374040</v>
      </c>
      <c r="D60" s="43"/>
      <c r="E60" s="41">
        <f>E61</f>
        <v>600000</v>
      </c>
    </row>
    <row r="61" spans="1:5" ht="40.5" customHeight="1" thickBot="1">
      <c r="A61" s="129" t="s">
        <v>55</v>
      </c>
      <c r="B61" s="127">
        <v>791</v>
      </c>
      <c r="C61" s="161">
        <v>2110374040</v>
      </c>
      <c r="D61" s="127">
        <v>200</v>
      </c>
      <c r="E61" s="128">
        <v>600000</v>
      </c>
    </row>
    <row r="62" spans="1:5" ht="24" customHeight="1" thickBot="1">
      <c r="A62" s="45" t="s">
        <v>43</v>
      </c>
      <c r="B62" s="46">
        <v>791</v>
      </c>
      <c r="C62" s="46">
        <v>9900000000</v>
      </c>
      <c r="D62" s="46"/>
      <c r="E62" s="47">
        <f>E63+E65+E71+E73+E75+E77</f>
        <v>7654321</v>
      </c>
    </row>
    <row r="63" spans="1:5" ht="39" customHeight="1" thickBot="1">
      <c r="A63" s="44" t="s">
        <v>53</v>
      </c>
      <c r="B63" s="43">
        <v>791</v>
      </c>
      <c r="C63" s="43">
        <v>9900002030</v>
      </c>
      <c r="D63" s="43"/>
      <c r="E63" s="41">
        <f>E64</f>
        <v>1078202</v>
      </c>
    </row>
    <row r="64" spans="1:5" ht="94.5" thickBot="1">
      <c r="A64" s="9" t="s">
        <v>54</v>
      </c>
      <c r="B64" s="25">
        <v>791</v>
      </c>
      <c r="C64" s="25">
        <v>9900002030</v>
      </c>
      <c r="D64" s="25">
        <v>100</v>
      </c>
      <c r="E64" s="10">
        <v>1078202</v>
      </c>
    </row>
    <row r="65" spans="1:5" ht="19.5" thickBot="1">
      <c r="A65" s="44" t="s">
        <v>40</v>
      </c>
      <c r="B65" s="43">
        <v>791</v>
      </c>
      <c r="C65" s="43">
        <v>9900002040</v>
      </c>
      <c r="D65" s="43"/>
      <c r="E65" s="41">
        <f>E66+E67+E69</f>
        <v>6502022</v>
      </c>
    </row>
    <row r="66" spans="1:5" ht="94.5" thickBot="1">
      <c r="A66" s="9" t="s">
        <v>54</v>
      </c>
      <c r="B66" s="25">
        <v>791</v>
      </c>
      <c r="C66" s="25">
        <v>9900002040</v>
      </c>
      <c r="D66" s="25">
        <v>100</v>
      </c>
      <c r="E66" s="10">
        <v>5217780</v>
      </c>
    </row>
    <row r="67" spans="1:5" ht="21.75" customHeight="1">
      <c r="A67" s="195" t="s">
        <v>55</v>
      </c>
      <c r="B67" s="197">
        <v>791</v>
      </c>
      <c r="C67" s="197">
        <v>9900002040</v>
      </c>
      <c r="D67" s="197">
        <v>200</v>
      </c>
      <c r="E67" s="199">
        <v>1071520</v>
      </c>
    </row>
    <row r="68" spans="1:5" ht="15.75" customHeight="1" thickBot="1">
      <c r="A68" s="196"/>
      <c r="B68" s="198"/>
      <c r="C68" s="198"/>
      <c r="D68" s="198"/>
      <c r="E68" s="200"/>
    </row>
    <row r="69" spans="1:5" ht="15" customHeight="1">
      <c r="A69" s="195" t="s">
        <v>41</v>
      </c>
      <c r="B69" s="197">
        <v>791</v>
      </c>
      <c r="C69" s="197">
        <v>9900002040</v>
      </c>
      <c r="D69" s="197">
        <v>800</v>
      </c>
      <c r="E69" s="199">
        <v>212722</v>
      </c>
    </row>
    <row r="70" spans="1:5" ht="15.75" customHeight="1" thickBot="1">
      <c r="A70" s="196"/>
      <c r="B70" s="198"/>
      <c r="C70" s="198"/>
      <c r="D70" s="198"/>
      <c r="E70" s="200"/>
    </row>
    <row r="71" spans="1:5" ht="19.5" thickBot="1">
      <c r="A71" s="44"/>
      <c r="B71" s="43">
        <v>791</v>
      </c>
      <c r="C71" s="43">
        <v>9907408</v>
      </c>
      <c r="D71" s="43"/>
      <c r="E71" s="41">
        <f>E72</f>
        <v>0</v>
      </c>
    </row>
    <row r="72" spans="1:5" ht="50.25" customHeight="1" thickBot="1">
      <c r="A72" s="123" t="s">
        <v>55</v>
      </c>
      <c r="B72" s="25">
        <v>791</v>
      </c>
      <c r="C72" s="25">
        <v>9907408</v>
      </c>
      <c r="D72" s="25">
        <v>200</v>
      </c>
      <c r="E72" s="10"/>
    </row>
    <row r="73" spans="1:5" ht="38.25" thickBot="1">
      <c r="A73" s="44" t="s">
        <v>61</v>
      </c>
      <c r="B73" s="43">
        <v>791</v>
      </c>
      <c r="C73" s="43">
        <v>9900003480</v>
      </c>
      <c r="D73" s="43"/>
      <c r="E73" s="41">
        <f>E74</f>
        <v>6886</v>
      </c>
    </row>
    <row r="74" spans="1:5" ht="19.5" thickBot="1">
      <c r="A74" s="9" t="s">
        <v>41</v>
      </c>
      <c r="B74" s="25">
        <v>791</v>
      </c>
      <c r="C74" s="25">
        <v>9900003480</v>
      </c>
      <c r="D74" s="25">
        <v>800</v>
      </c>
      <c r="E74" s="10">
        <v>6886</v>
      </c>
    </row>
    <row r="75" spans="1:5" ht="38.25" thickBot="1">
      <c r="A75" s="42" t="s">
        <v>56</v>
      </c>
      <c r="B75" s="43">
        <v>791</v>
      </c>
      <c r="C75" s="43">
        <v>9900750</v>
      </c>
      <c r="D75" s="43"/>
      <c r="E75" s="41">
        <f>E76</f>
        <v>0</v>
      </c>
    </row>
    <row r="76" spans="1:5" ht="19.5" thickBot="1">
      <c r="A76" s="27" t="s">
        <v>41</v>
      </c>
      <c r="B76" s="25">
        <v>791</v>
      </c>
      <c r="C76" s="25">
        <v>9900750</v>
      </c>
      <c r="D76" s="25">
        <v>800</v>
      </c>
      <c r="E76" s="10"/>
    </row>
    <row r="77" spans="1:5" ht="97.5" customHeight="1" thickBot="1">
      <c r="A77" s="42" t="s">
        <v>126</v>
      </c>
      <c r="B77" s="43">
        <v>1403</v>
      </c>
      <c r="C77" s="43">
        <v>990007400</v>
      </c>
      <c r="D77" s="43"/>
      <c r="E77" s="41">
        <f>E78</f>
        <v>67211</v>
      </c>
    </row>
    <row r="78" spans="1:5" ht="35.25" customHeight="1" thickBot="1">
      <c r="A78" s="131" t="s">
        <v>121</v>
      </c>
      <c r="B78" s="25">
        <v>1403</v>
      </c>
      <c r="C78" s="25">
        <v>9900007400</v>
      </c>
      <c r="D78" s="25">
        <v>540</v>
      </c>
      <c r="E78" s="10">
        <v>67211</v>
      </c>
    </row>
  </sheetData>
  <mergeCells count="11">
    <mergeCell ref="A8:E10"/>
    <mergeCell ref="A69:A70"/>
    <mergeCell ref="B69:B70"/>
    <mergeCell ref="C69:C70"/>
    <mergeCell ref="D69:D70"/>
    <mergeCell ref="E69:E70"/>
    <mergeCell ref="A67:A68"/>
    <mergeCell ref="B67:B68"/>
    <mergeCell ref="C67:C68"/>
    <mergeCell ref="D67:D68"/>
    <mergeCell ref="E67:E68"/>
  </mergeCells>
  <pageMargins left="0.70866141732283472" right="0.70866141732283472" top="0.74803149606299213" bottom="0.74803149606299213" header="0.31496062992125984" footer="0.31496062992125984"/>
  <pageSetup paperSize="9" scale="80"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H11" sqref="H11"/>
    </sheetView>
  </sheetViews>
  <sheetFormatPr defaultRowHeight="15"/>
  <cols>
    <col min="1" max="1" width="36.28515625" customWidth="1"/>
    <col min="2" max="2" width="38.7109375" customWidth="1"/>
    <col min="3" max="3" width="17" customWidth="1"/>
  </cols>
  <sheetData>
    <row r="1" spans="1:3" ht="18.75">
      <c r="A1" s="37"/>
      <c r="C1" s="1" t="s">
        <v>81</v>
      </c>
    </row>
    <row r="2" spans="1:3" ht="18.75">
      <c r="A2" s="37"/>
      <c r="C2" s="1" t="s">
        <v>1</v>
      </c>
    </row>
    <row r="3" spans="1:3" ht="18.75">
      <c r="A3" s="37"/>
      <c r="C3" s="1" t="s">
        <v>104</v>
      </c>
    </row>
    <row r="4" spans="1:3" ht="18.75">
      <c r="A4" s="37"/>
      <c r="C4" s="1" t="s">
        <v>45</v>
      </c>
    </row>
    <row r="5" spans="1:3" ht="18.75">
      <c r="A5" s="37"/>
      <c r="C5" s="1" t="s">
        <v>183</v>
      </c>
    </row>
    <row r="6" spans="1:3" ht="18.75">
      <c r="A6" s="37"/>
      <c r="C6" s="1" t="s">
        <v>105</v>
      </c>
    </row>
    <row r="7" spans="1:3" ht="18.75">
      <c r="A7" s="37"/>
      <c r="C7" s="1" t="s">
        <v>153</v>
      </c>
    </row>
    <row r="8" spans="1:3" ht="18.75">
      <c r="A8" s="38"/>
    </row>
    <row r="9" spans="1:3" ht="113.25" customHeight="1">
      <c r="A9" s="206" t="s">
        <v>154</v>
      </c>
      <c r="B9" s="206"/>
      <c r="C9" s="206"/>
    </row>
    <row r="10" spans="1:3" ht="19.5" thickBot="1">
      <c r="A10" s="37" t="s">
        <v>75</v>
      </c>
    </row>
    <row r="11" spans="1:3" ht="85.5" customHeight="1" thickBot="1">
      <c r="A11" s="33" t="s">
        <v>80</v>
      </c>
      <c r="B11" s="39" t="s">
        <v>84</v>
      </c>
      <c r="C11" s="40" t="s">
        <v>76</v>
      </c>
    </row>
    <row r="12" spans="1:3" ht="41.25" customHeight="1" thickBot="1">
      <c r="A12" s="201" t="s">
        <v>77</v>
      </c>
      <c r="B12" s="202"/>
      <c r="C12" s="203"/>
    </row>
    <row r="13" spans="1:3" ht="41.25" customHeight="1" thickBot="1">
      <c r="A13" s="27" t="s">
        <v>83</v>
      </c>
      <c r="B13" s="7" t="s">
        <v>78</v>
      </c>
      <c r="C13" s="162">
        <v>7889298.7400000002</v>
      </c>
    </row>
    <row r="14" spans="1:3" ht="38.25" thickBot="1">
      <c r="A14" s="27" t="s">
        <v>82</v>
      </c>
      <c r="B14" s="7" t="s">
        <v>79</v>
      </c>
      <c r="C14" s="162">
        <v>4514770.5999999996</v>
      </c>
    </row>
    <row r="15" spans="1:3" ht="19.5" thickBot="1">
      <c r="A15" s="204"/>
      <c r="B15" s="205"/>
      <c r="C15" s="7"/>
    </row>
    <row r="16" spans="1:3" ht="18.75">
      <c r="A16" s="28"/>
    </row>
  </sheetData>
  <mergeCells count="3">
    <mergeCell ref="A12:C12"/>
    <mergeCell ref="A15:B15"/>
    <mergeCell ref="A9:C9"/>
  </mergeCells>
  <pageMargins left="0.7" right="0.7" top="0.75" bottom="0.75" header="0.3" footer="0.3"/>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2019-06-19T09:09:39Z</dcterms:modified>
</cp:coreProperties>
</file>