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РАСХ'!$A$1:$E$81</definedName>
  </definedNames>
  <calcPr calcId="124519"/>
</workbook>
</file>

<file path=xl/calcChain.xml><?xml version="1.0" encoding="utf-8"?>
<calcChain xmlns="http://schemas.openxmlformats.org/spreadsheetml/2006/main">
  <c r="D5" i="4"/>
  <c r="D6"/>
  <c r="D50"/>
  <c r="D46"/>
  <c r="D39"/>
  <c r="D33" l="1"/>
  <c r="D10"/>
  <c r="D59"/>
  <c r="D22" l="1"/>
  <c r="D21" s="1"/>
  <c r="D45" l="1"/>
  <c r="D76" l="1"/>
  <c r="D77"/>
  <c r="D75" l="1"/>
  <c r="D79"/>
  <c r="D37"/>
  <c r="D8" l="1"/>
  <c r="D7" s="1"/>
  <c r="D18" l="1"/>
  <c r="D17"/>
  <c r="D16"/>
  <c r="D68" l="1"/>
  <c r="D67" s="1"/>
  <c r="D65"/>
  <c r="D73"/>
  <c r="D72"/>
  <c r="D71"/>
  <c r="D57"/>
  <c r="D56" s="1"/>
  <c r="D34"/>
  <c r="D55" l="1"/>
  <c r="D43"/>
  <c r="D41"/>
  <c r="D29"/>
  <c r="D14"/>
  <c r="D12"/>
  <c r="D11" s="1"/>
  <c r="D32" l="1"/>
  <c r="D27"/>
  <c r="D26" s="1"/>
  <c r="D20" l="1"/>
  <c r="D4" s="1"/>
</calcChain>
</file>

<file path=xl/sharedStrings.xml><?xml version="1.0" encoding="utf-8"?>
<sst xmlns="http://schemas.openxmlformats.org/spreadsheetml/2006/main" count="149" uniqueCount="83">
  <si>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</si>
  <si>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</si>
  <si>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</si>
  <si>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</si>
  <si>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</si>
  <si>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</si>
  <si>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</si>
  <si>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</si>
  <si>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</si>
  <si>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</si>
  <si>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</si>
  <si>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</si>
  <si>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</si>
  <si>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</si>
  <si>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</si>
  <si>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</si>
  <si>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</si>
  <si>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</si>
  <si>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</si>
  <si>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</si>
  <si>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</si>
  <si>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</si>
  <si>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</si>
  <si>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</si>
  <si>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</si>
  <si>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</si>
  <si>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</si>
  <si>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</si>
  <si>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</si>
  <si>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</si>
  <si>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</si>
  <si>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</si>
  <si>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</si>
  <si>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</si>
  <si>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</si>
  <si>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</si>
  <si>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</si>
  <si>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</si>
  <si>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</si>
  <si>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</si>
  <si>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</si>
  <si>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</si>
  <si>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</si>
  <si>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</si>
  <si>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</si>
  <si>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</si>
  <si>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</si>
  <si>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</si>
  <si>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</si>
  <si>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</si>
  <si>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</si>
  <si>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</si>
  <si>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</si>
  <si>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</si>
  <si>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</si>
  <si>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</si>
  <si>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</si>
  <si>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</si>
  <si>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</si>
  <si>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Национальная экономика</t>
  </si>
  <si>
    <t>Мероприятия в области экологии и природопользования</t>
  </si>
  <si>
    <t>99 0 00 41200</t>
  </si>
  <si>
    <t>Реализация мероприятий по благоустройству сельских территорий</t>
  </si>
  <si>
    <t>21 1 03 L5767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</si>
  <si>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</si>
  <si>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</si>
  <si>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</si>
  <si>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</si>
  <si>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</si>
  <si>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</si>
  <si>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Государственная поддержка на проведение капитального ремонта общего имущества в многоквартирных домах</t>
  </si>
  <si>
    <t>Предоставление субсидий бюджетным, автономным учреждениям и иным некоммерческим организациям</t>
  </si>
  <si>
    <t>21 1 01 98210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</si>
  <si>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</si>
  <si>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21 1 03 S2010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</si>
  <si>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</si>
  <si>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21 1 03 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</si>
  <si>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</si>
  <si>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21 1 03 S2482</t>
  </si>
  <si>
    <t>Реализация программ формирования современной городской среды</t>
  </si>
  <si>
    <t>21 1 F2 55550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</si>
  <si>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</si>
  <si>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Приложение 8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12 августа 2020 года № 82                                                                                                                    "О внесении изменений в решение Совета сельского поселения 
Раевский  сельсовет муниципального района 
Альшеевский район Республики Башкортостан от 24.12.2019г. № 39 "О бюджете сельского поселения 
Раевский сельсовет муниципального района 
Альшеевский район Республики Башкортостан 
на 2020 год и на плановый период 2021 и 2022 годов""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</si>
</sst>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0" fillId="0" borderId="0" xfId="0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="85" zoomScaleSheetLayoutView="85" workbookViewId="0">
      <selection sqref="A1:D1"/>
    </sheetView>
  </sheetViews>
  <sheetFormatPr defaultRowHeight="14.4"/>
  <cols>
    <col min="1" max="1" width="54.6640625" style="1" customWidth="1"/>
    <col min="2" max="2" width="17.6640625" customWidth="1"/>
    <col min="3" max="3" width="7.5546875" customWidth="1"/>
    <col min="4" max="4" width="17.88671875" style="32" customWidth="1"/>
    <col min="5" max="5" width="3.109375" customWidth="1"/>
    <col min="6" max="6" width="4.6640625" customWidth="1"/>
  </cols>
  <sheetData>
    <row r="1" spans="1:6" ht="228.6" customHeight="1">
      <c r="A1" s="88" t="s">
        <v>82</v>
      </c>
      <c r="B1" s="88"/>
      <c r="C1" s="88"/>
      <c r="D1" s="88"/>
      <c r="E1" s="3"/>
    </row>
    <row r="2" spans="1:6" ht="123" customHeight="1" thickBot="1">
      <c r="A2" s="89" t="s">
        <v>67</v>
      </c>
      <c r="B2" s="89"/>
      <c r="C2" s="89"/>
      <c r="D2" s="89"/>
      <c r="E2" s="4"/>
    </row>
    <row r="3" spans="1:6" ht="18.600000000000001" thickBot="1">
      <c r="A3" s="7" t="s">
        <v>1</v>
      </c>
      <c r="B3" s="9" t="s">
        <v>2</v>
      </c>
      <c r="C3" s="9" t="s">
        <v>3</v>
      </c>
      <c r="D3" s="31" t="s">
        <v>35</v>
      </c>
    </row>
    <row r="4" spans="1:6" ht="18.600000000000001" thickBot="1">
      <c r="A4" s="10" t="s">
        <v>0</v>
      </c>
      <c r="B4" s="29"/>
      <c r="C4" s="6"/>
      <c r="D4" s="30">
        <f>D10+D20+D55+D16+D7</f>
        <v>66991224.82</v>
      </c>
      <c r="E4" s="2"/>
    </row>
    <row r="5" spans="1:6" s="58" customFormat="1" ht="18.600000000000001" thickBot="1">
      <c r="A5" s="64" t="s">
        <v>59</v>
      </c>
      <c r="B5" s="53"/>
      <c r="C5" s="59"/>
      <c r="D5" s="61">
        <f>D6+D10</f>
        <v>5539496.8099999996</v>
      </c>
    </row>
    <row r="6" spans="1:6" s="70" customFormat="1" ht="70.2" thickBot="1">
      <c r="A6" s="86" t="s">
        <v>81</v>
      </c>
      <c r="B6" s="87" t="s">
        <v>56</v>
      </c>
      <c r="C6" s="84"/>
      <c r="D6" s="61">
        <f>D7</f>
        <v>114496.81</v>
      </c>
    </row>
    <row r="7" spans="1:6" s="50" customFormat="1" ht="36.6" thickBot="1">
      <c r="A7" s="60" t="s">
        <v>55</v>
      </c>
      <c r="B7" s="54" t="s">
        <v>56</v>
      </c>
      <c r="C7" s="51"/>
      <c r="D7" s="62">
        <f>D8</f>
        <v>114496.81</v>
      </c>
    </row>
    <row r="8" spans="1:6" s="50" customFormat="1" ht="19.2" customHeight="1" thickBot="1">
      <c r="A8" s="56" t="s">
        <v>57</v>
      </c>
      <c r="B8" s="57" t="s">
        <v>58</v>
      </c>
      <c r="C8" s="57"/>
      <c r="D8" s="62">
        <f>D9</f>
        <v>114496.81</v>
      </c>
    </row>
    <row r="9" spans="1:6" s="50" customFormat="1" ht="36.6" thickBot="1">
      <c r="A9" s="55" t="s">
        <v>9</v>
      </c>
      <c r="B9" s="57" t="s">
        <v>58</v>
      </c>
      <c r="C9" s="57">
        <v>200</v>
      </c>
      <c r="D9" s="63">
        <v>114496.81</v>
      </c>
    </row>
    <row r="10" spans="1:6" ht="118.5" customHeight="1" thickBot="1">
      <c r="A10" s="64" t="s">
        <v>68</v>
      </c>
      <c r="B10" s="8" t="s">
        <v>27</v>
      </c>
      <c r="C10" s="6"/>
      <c r="D10" s="30">
        <f>D13+D15</f>
        <v>5425000</v>
      </c>
      <c r="F10" s="2"/>
    </row>
    <row r="11" spans="1:6" ht="72.599999999999994" thickBot="1">
      <c r="A11" s="11" t="s">
        <v>14</v>
      </c>
      <c r="B11" s="6" t="s">
        <v>28</v>
      </c>
      <c r="C11" s="6"/>
      <c r="D11" s="18">
        <f>D12</f>
        <v>5425000</v>
      </c>
    </row>
    <row r="12" spans="1:6" ht="75" customHeight="1" thickBot="1">
      <c r="A12" s="11" t="s">
        <v>15</v>
      </c>
      <c r="B12" s="6" t="s">
        <v>28</v>
      </c>
      <c r="C12" s="6"/>
      <c r="D12" s="18">
        <f>D13</f>
        <v>5425000</v>
      </c>
    </row>
    <row r="13" spans="1:6" ht="36.6" thickBot="1">
      <c r="A13" s="11" t="s">
        <v>9</v>
      </c>
      <c r="B13" s="6" t="s">
        <v>28</v>
      </c>
      <c r="C13" s="6">
        <v>200</v>
      </c>
      <c r="D13" s="18">
        <v>5425000</v>
      </c>
    </row>
    <row r="14" spans="1:6" s="24" customFormat="1" ht="60" hidden="1" customHeight="1" thickBot="1">
      <c r="A14" s="23" t="s">
        <v>15</v>
      </c>
      <c r="B14" s="25" t="s">
        <v>39</v>
      </c>
      <c r="C14" s="25"/>
      <c r="D14" s="18">
        <f>D15</f>
        <v>0</v>
      </c>
    </row>
    <row r="15" spans="1:6" s="24" customFormat="1" ht="36" hidden="1" customHeight="1" thickBot="1">
      <c r="A15" s="23" t="s">
        <v>9</v>
      </c>
      <c r="B15" s="25" t="s">
        <v>39</v>
      </c>
      <c r="C15" s="25">
        <v>200</v>
      </c>
      <c r="D15" s="18"/>
    </row>
    <row r="16" spans="1:6" s="33" customFormat="1" ht="35.4" hidden="1" thickBot="1">
      <c r="A16" s="46" t="s">
        <v>50</v>
      </c>
      <c r="B16" s="7"/>
      <c r="C16" s="7"/>
      <c r="D16" s="48">
        <f>D19</f>
        <v>0</v>
      </c>
    </row>
    <row r="17" spans="1:4" s="33" customFormat="1" ht="18.600000000000001" hidden="1" thickBot="1">
      <c r="A17" s="47" t="s">
        <v>51</v>
      </c>
      <c r="B17" s="7" t="s">
        <v>27</v>
      </c>
      <c r="C17" s="7"/>
      <c r="D17" s="45">
        <f>D19</f>
        <v>0</v>
      </c>
    </row>
    <row r="18" spans="1:4" s="33" customFormat="1" ht="135" hidden="1" customHeight="1" thickBot="1">
      <c r="A18" s="47" t="s">
        <v>43</v>
      </c>
      <c r="B18" s="7" t="s">
        <v>54</v>
      </c>
      <c r="C18" s="7"/>
      <c r="D18" s="45">
        <f>D19</f>
        <v>0</v>
      </c>
    </row>
    <row r="19" spans="1:4" s="33" customFormat="1" ht="36.6" hidden="1" thickBot="1">
      <c r="A19" s="22" t="s">
        <v>9</v>
      </c>
      <c r="B19" s="7" t="s">
        <v>54</v>
      </c>
      <c r="C19" s="7">
        <v>200</v>
      </c>
      <c r="D19" s="45"/>
    </row>
    <row r="20" spans="1:4" ht="116.25" customHeight="1" thickBot="1">
      <c r="A20" s="64" t="s">
        <v>69</v>
      </c>
      <c r="B20" s="8" t="s">
        <v>29</v>
      </c>
      <c r="C20" s="8"/>
      <c r="D20" s="30">
        <f>D30+D32+D23+D25+D31</f>
        <v>53039360.43</v>
      </c>
    </row>
    <row r="21" spans="1:4" s="58" customFormat="1" ht="18.600000000000001" thickBot="1">
      <c r="A21" s="60" t="s">
        <v>64</v>
      </c>
      <c r="B21" s="59"/>
      <c r="C21" s="59"/>
      <c r="D21" s="62">
        <f>D22+D25</f>
        <v>215053.82</v>
      </c>
    </row>
    <row r="22" spans="1:4" s="58" customFormat="1" ht="72.599999999999994" thickBot="1">
      <c r="A22" s="60" t="s">
        <v>65</v>
      </c>
      <c r="B22" s="59" t="s">
        <v>66</v>
      </c>
      <c r="C22" s="57"/>
      <c r="D22" s="63">
        <f>D23</f>
        <v>92800</v>
      </c>
    </row>
    <row r="23" spans="1:4" s="58" customFormat="1" ht="36.6" thickBot="1">
      <c r="A23" s="60" t="s">
        <v>9</v>
      </c>
      <c r="B23" s="59" t="s">
        <v>66</v>
      </c>
      <c r="C23" s="59">
        <v>200</v>
      </c>
      <c r="D23" s="62">
        <v>92800</v>
      </c>
    </row>
    <row r="24" spans="1:4" s="58" customFormat="1" ht="54.6" thickBot="1">
      <c r="A24" s="66" t="s">
        <v>70</v>
      </c>
      <c r="B24" s="68" t="s">
        <v>72</v>
      </c>
      <c r="C24" s="68"/>
      <c r="D24" s="69">
        <v>122253.82</v>
      </c>
    </row>
    <row r="25" spans="1:4" s="58" customFormat="1" ht="54.6" thickBot="1">
      <c r="A25" s="66" t="s">
        <v>71</v>
      </c>
      <c r="B25" s="68" t="s">
        <v>72</v>
      </c>
      <c r="C25" s="68">
        <v>600</v>
      </c>
      <c r="D25" s="69">
        <v>122253.82</v>
      </c>
    </row>
    <row r="26" spans="1:4" ht="18.600000000000001" thickBot="1">
      <c r="A26" s="11" t="s">
        <v>16</v>
      </c>
      <c r="B26" s="6"/>
      <c r="C26" s="6"/>
      <c r="D26" s="18">
        <f>D27</f>
        <v>6092934</v>
      </c>
    </row>
    <row r="27" spans="1:4" ht="18">
      <c r="A27" s="14" t="s">
        <v>36</v>
      </c>
      <c r="B27" s="90" t="s">
        <v>38</v>
      </c>
      <c r="C27" s="90"/>
      <c r="D27" s="92">
        <f>D29+D31</f>
        <v>6092934</v>
      </c>
    </row>
    <row r="28" spans="1:4" ht="37.200000000000003" customHeight="1" thickBot="1">
      <c r="A28" s="11" t="s">
        <v>37</v>
      </c>
      <c r="B28" s="91"/>
      <c r="C28" s="91"/>
      <c r="D28" s="93"/>
    </row>
    <row r="29" spans="1:4" ht="40.799999999999997" customHeight="1" thickBot="1">
      <c r="A29" s="11" t="s">
        <v>17</v>
      </c>
      <c r="B29" s="6" t="s">
        <v>30</v>
      </c>
      <c r="C29" s="6"/>
      <c r="D29" s="18">
        <f>D30</f>
        <v>92934</v>
      </c>
    </row>
    <row r="30" spans="1:4" ht="36.6" thickBot="1">
      <c r="A30" s="11" t="s">
        <v>9</v>
      </c>
      <c r="B30" s="6" t="s">
        <v>30</v>
      </c>
      <c r="C30" s="6">
        <v>200</v>
      </c>
      <c r="D30" s="44">
        <v>92934</v>
      </c>
    </row>
    <row r="31" spans="1:4" s="67" customFormat="1" ht="18.600000000000001" thickBot="1">
      <c r="A31" s="72" t="s">
        <v>10</v>
      </c>
      <c r="B31" s="71" t="s">
        <v>30</v>
      </c>
      <c r="C31" s="68">
        <v>800</v>
      </c>
      <c r="D31" s="44">
        <v>6000000</v>
      </c>
    </row>
    <row r="32" spans="1:4" ht="18.600000000000001" thickBot="1">
      <c r="A32" s="11" t="s">
        <v>18</v>
      </c>
      <c r="B32" s="6"/>
      <c r="C32" s="6"/>
      <c r="D32" s="44">
        <f>D33</f>
        <v>46731372.609999999</v>
      </c>
    </row>
    <row r="33" spans="1:5" ht="54.6" thickBot="1">
      <c r="A33" s="11" t="s">
        <v>19</v>
      </c>
      <c r="B33" s="6" t="s">
        <v>31</v>
      </c>
      <c r="C33" s="6"/>
      <c r="D33" s="44">
        <f>D35+D38+D40+D42+D44+D46+D48+D50+D52+D54</f>
        <v>46731372.609999999</v>
      </c>
    </row>
    <row r="34" spans="1:5" ht="36.6" thickBot="1">
      <c r="A34" s="11" t="s">
        <v>20</v>
      </c>
      <c r="B34" s="6" t="s">
        <v>32</v>
      </c>
      <c r="C34" s="6"/>
      <c r="D34" s="44">
        <f>D35+D36</f>
        <v>16875692.75</v>
      </c>
    </row>
    <row r="35" spans="1:5" ht="36.6" thickBot="1">
      <c r="A35" s="11" t="s">
        <v>9</v>
      </c>
      <c r="B35" s="6" t="s">
        <v>32</v>
      </c>
      <c r="C35" s="6">
        <v>200</v>
      </c>
      <c r="D35" s="44">
        <v>16875692.75</v>
      </c>
      <c r="E35" s="2"/>
    </row>
    <row r="36" spans="1:5" ht="18.600000000000001" hidden="1" thickBot="1">
      <c r="A36" s="12" t="s">
        <v>10</v>
      </c>
      <c r="B36" s="6" t="s">
        <v>32</v>
      </c>
      <c r="C36" s="6">
        <v>800</v>
      </c>
      <c r="D36" s="18">
        <v>0</v>
      </c>
    </row>
    <row r="37" spans="1:5" s="33" customFormat="1" ht="27" hidden="1" customHeight="1" thickBot="1">
      <c r="A37" s="36" t="s">
        <v>52</v>
      </c>
      <c r="B37" s="34" t="s">
        <v>53</v>
      </c>
      <c r="C37" s="34"/>
      <c r="D37" s="38">
        <f>D38</f>
        <v>60000</v>
      </c>
    </row>
    <row r="38" spans="1:5" s="33" customFormat="1" ht="36.6" thickBot="1">
      <c r="A38" s="36" t="s">
        <v>9</v>
      </c>
      <c r="B38" s="59" t="s">
        <v>32</v>
      </c>
      <c r="C38" s="34">
        <v>800</v>
      </c>
      <c r="D38" s="38">
        <v>60000</v>
      </c>
    </row>
    <row r="39" spans="1:5" s="70" customFormat="1" ht="22.2" customHeight="1" thickBot="1">
      <c r="A39" s="72" t="s">
        <v>52</v>
      </c>
      <c r="B39" s="71" t="s">
        <v>53</v>
      </c>
      <c r="C39" s="71"/>
      <c r="D39" s="73">
        <f>D40</f>
        <v>506780.43</v>
      </c>
    </row>
    <row r="40" spans="1:5" s="70" customFormat="1" ht="38.4" customHeight="1" thickBot="1">
      <c r="A40" s="72" t="s">
        <v>9</v>
      </c>
      <c r="B40" s="71" t="s">
        <v>53</v>
      </c>
      <c r="C40" s="71">
        <v>200</v>
      </c>
      <c r="D40" s="73">
        <v>506780.43</v>
      </c>
    </row>
    <row r="41" spans="1:5" s="5" customFormat="1" ht="72.599999999999994" thickBot="1">
      <c r="A41" s="36" t="s">
        <v>41</v>
      </c>
      <c r="B41" s="17" t="s">
        <v>33</v>
      </c>
      <c r="C41" s="6"/>
      <c r="D41" s="38">
        <f>D42</f>
        <v>325000</v>
      </c>
    </row>
    <row r="42" spans="1:5" s="5" customFormat="1" ht="41.4" customHeight="1" thickBot="1">
      <c r="A42" s="15" t="s">
        <v>9</v>
      </c>
      <c r="B42" s="17" t="s">
        <v>33</v>
      </c>
      <c r="C42" s="6">
        <v>200</v>
      </c>
      <c r="D42" s="18">
        <v>325000</v>
      </c>
    </row>
    <row r="43" spans="1:5" ht="79.2" customHeight="1" thickBot="1">
      <c r="A43" s="36" t="s">
        <v>15</v>
      </c>
      <c r="B43" s="6" t="s">
        <v>34</v>
      </c>
      <c r="C43" s="6"/>
      <c r="D43" s="38">
        <f>D44</f>
        <v>600000</v>
      </c>
    </row>
    <row r="44" spans="1:5" ht="36.6" thickBot="1">
      <c r="A44" s="11" t="s">
        <v>9</v>
      </c>
      <c r="B44" s="6" t="s">
        <v>34</v>
      </c>
      <c r="C44" s="6">
        <v>200</v>
      </c>
      <c r="D44" s="18">
        <v>600000</v>
      </c>
    </row>
    <row r="45" spans="1:5" s="58" customFormat="1" ht="36.6" thickBot="1">
      <c r="A45" s="22" t="s">
        <v>62</v>
      </c>
      <c r="B45" s="35" t="s">
        <v>63</v>
      </c>
      <c r="C45" s="35"/>
      <c r="D45" s="39">
        <f>D46</f>
        <v>2530398.21</v>
      </c>
    </row>
    <row r="46" spans="1:5" s="58" customFormat="1" ht="36.6" thickBot="1">
      <c r="A46" s="60" t="s">
        <v>9</v>
      </c>
      <c r="B46" s="59" t="s">
        <v>63</v>
      </c>
      <c r="C46" s="59">
        <v>200</v>
      </c>
      <c r="D46" s="62">
        <f>2365080+165318.21</f>
        <v>2530398.21</v>
      </c>
    </row>
    <row r="47" spans="1:5" s="49" customFormat="1" ht="76.8" customHeight="1" thickBot="1">
      <c r="A47" s="74" t="s">
        <v>73</v>
      </c>
      <c r="B47" s="75" t="s">
        <v>74</v>
      </c>
      <c r="C47" s="75"/>
      <c r="D47" s="76">
        <v>4088300</v>
      </c>
    </row>
    <row r="48" spans="1:5" s="50" customFormat="1" ht="36.6" thickBot="1">
      <c r="A48" s="74" t="s">
        <v>9</v>
      </c>
      <c r="B48" s="75" t="s">
        <v>74</v>
      </c>
      <c r="C48" s="75">
        <v>200</v>
      </c>
      <c r="D48" s="76">
        <v>4088300</v>
      </c>
    </row>
    <row r="49" spans="1:4" s="33" customFormat="1" ht="91.8" customHeight="1" thickBot="1">
      <c r="A49" s="77" t="s">
        <v>75</v>
      </c>
      <c r="B49" s="78" t="s">
        <v>76</v>
      </c>
      <c r="C49" s="78"/>
      <c r="D49" s="79">
        <v>11387755.699999999</v>
      </c>
    </row>
    <row r="50" spans="1:4" s="33" customFormat="1" ht="36.6" thickBot="1">
      <c r="A50" s="43" t="s">
        <v>9</v>
      </c>
      <c r="B50" s="78" t="s">
        <v>76</v>
      </c>
      <c r="C50" s="78">
        <v>200</v>
      </c>
      <c r="D50" s="79">
        <f>11387755.7+109544.84</f>
        <v>11497300.539999999</v>
      </c>
    </row>
    <row r="51" spans="1:4" s="33" customFormat="1" ht="75.75" customHeight="1" thickBot="1">
      <c r="A51" s="80" t="s">
        <v>77</v>
      </c>
      <c r="B51" s="81" t="s">
        <v>78</v>
      </c>
      <c r="C51" s="81"/>
      <c r="D51" s="82">
        <v>109544.84</v>
      </c>
    </row>
    <row r="52" spans="1:4" s="33" customFormat="1" ht="36.6" thickBot="1">
      <c r="A52" s="80" t="s">
        <v>9</v>
      </c>
      <c r="B52" s="81" t="s">
        <v>78</v>
      </c>
      <c r="C52" s="81">
        <v>200</v>
      </c>
      <c r="D52" s="82">
        <v>109544.84</v>
      </c>
    </row>
    <row r="53" spans="1:4" s="33" customFormat="1" ht="37.5" customHeight="1" thickBot="1">
      <c r="A53" s="83" t="s">
        <v>79</v>
      </c>
      <c r="B53" s="84" t="s">
        <v>80</v>
      </c>
      <c r="C53" s="84"/>
      <c r="D53" s="85">
        <v>10138355.839999998</v>
      </c>
    </row>
    <row r="54" spans="1:4" s="33" customFormat="1" ht="36.6" thickBot="1">
      <c r="A54" s="83" t="s">
        <v>9</v>
      </c>
      <c r="B54" s="84" t="s">
        <v>80</v>
      </c>
      <c r="C54" s="84">
        <v>200</v>
      </c>
      <c r="D54" s="85">
        <v>10138355.839999998</v>
      </c>
    </row>
    <row r="55" spans="1:4" ht="26.25" customHeight="1" thickBot="1">
      <c r="A55" s="21" t="s">
        <v>5</v>
      </c>
      <c r="B55" s="8" t="s">
        <v>21</v>
      </c>
      <c r="C55" s="8"/>
      <c r="D55" s="30">
        <f>D56+D67+D71+D75</f>
        <v>8412367.5800000001</v>
      </c>
    </row>
    <row r="56" spans="1:4" ht="18.600000000000001" thickBot="1">
      <c r="A56" s="11" t="s">
        <v>4</v>
      </c>
      <c r="B56" s="6"/>
      <c r="C56" s="6"/>
      <c r="D56" s="18">
        <f>D57+D59+D63</f>
        <v>7327296.7199999997</v>
      </c>
    </row>
    <row r="57" spans="1:4" ht="18.600000000000001" thickBot="1">
      <c r="A57" s="11" t="s">
        <v>6</v>
      </c>
      <c r="B57" s="6" t="s">
        <v>22</v>
      </c>
      <c r="C57" s="6"/>
      <c r="D57" s="18">
        <f>D58</f>
        <v>929000</v>
      </c>
    </row>
    <row r="58" spans="1:4" ht="72.599999999999994" thickBot="1">
      <c r="A58" s="11" t="s">
        <v>7</v>
      </c>
      <c r="B58" s="6" t="s">
        <v>22</v>
      </c>
      <c r="C58" s="6">
        <v>100</v>
      </c>
      <c r="D58" s="18">
        <v>929000</v>
      </c>
    </row>
    <row r="59" spans="1:4" ht="18.600000000000001" thickBot="1">
      <c r="A59" s="36" t="s">
        <v>8</v>
      </c>
      <c r="B59" s="6" t="s">
        <v>23</v>
      </c>
      <c r="C59" s="6"/>
      <c r="D59" s="38">
        <f>D60+D61+D66+D62</f>
        <v>6388296.7199999997</v>
      </c>
    </row>
    <row r="60" spans="1:4" ht="72.599999999999994" thickBot="1">
      <c r="A60" s="11" t="s">
        <v>7</v>
      </c>
      <c r="B60" s="6" t="s">
        <v>23</v>
      </c>
      <c r="C60" s="6">
        <v>100</v>
      </c>
      <c r="D60" s="18">
        <v>4619000</v>
      </c>
    </row>
    <row r="61" spans="1:4" ht="36.6" thickBot="1">
      <c r="A61" s="11" t="s">
        <v>9</v>
      </c>
      <c r="B61" s="6" t="s">
        <v>23</v>
      </c>
      <c r="C61" s="6">
        <v>200</v>
      </c>
      <c r="D61" s="44">
        <v>1230296.72</v>
      </c>
    </row>
    <row r="62" spans="1:4" ht="18.600000000000001" thickBot="1">
      <c r="A62" s="11" t="s">
        <v>10</v>
      </c>
      <c r="B62" s="6" t="s">
        <v>23</v>
      </c>
      <c r="C62" s="6">
        <v>800</v>
      </c>
      <c r="D62" s="18">
        <v>379000</v>
      </c>
    </row>
    <row r="63" spans="1:4" ht="21" customHeight="1" thickBot="1">
      <c r="A63" s="12" t="s">
        <v>11</v>
      </c>
      <c r="B63" s="6" t="s">
        <v>25</v>
      </c>
      <c r="C63" s="13"/>
      <c r="D63" s="18">
        <v>10000</v>
      </c>
    </row>
    <row r="64" spans="1:4" ht="18.600000000000001" thickBot="1">
      <c r="A64" s="12" t="s">
        <v>10</v>
      </c>
      <c r="B64" s="6" t="s">
        <v>25</v>
      </c>
      <c r="C64" s="6">
        <v>800</v>
      </c>
      <c r="D64" s="18">
        <v>10000</v>
      </c>
    </row>
    <row r="65" spans="1:4" s="16" customFormat="1" ht="72.599999999999994" thickBot="1">
      <c r="A65" s="23" t="s">
        <v>41</v>
      </c>
      <c r="B65" s="20" t="s">
        <v>24</v>
      </c>
      <c r="C65" s="17"/>
      <c r="D65" s="18">
        <f>D66</f>
        <v>160000</v>
      </c>
    </row>
    <row r="66" spans="1:4" s="16" customFormat="1" ht="36.6" thickBot="1">
      <c r="A66" s="19" t="s">
        <v>9</v>
      </c>
      <c r="B66" s="20" t="s">
        <v>24</v>
      </c>
      <c r="C66" s="17">
        <v>200</v>
      </c>
      <c r="D66" s="18">
        <v>160000</v>
      </c>
    </row>
    <row r="67" spans="1:4" ht="18.600000000000001" hidden="1" thickBot="1">
      <c r="A67" s="28" t="s">
        <v>12</v>
      </c>
      <c r="B67" s="6"/>
      <c r="C67" s="6"/>
      <c r="D67" s="30">
        <f>D68</f>
        <v>0</v>
      </c>
    </row>
    <row r="68" spans="1:4" ht="54.6" hidden="1" thickBot="1">
      <c r="A68" s="12" t="s">
        <v>13</v>
      </c>
      <c r="B68" s="6" t="s">
        <v>26</v>
      </c>
      <c r="C68" s="6"/>
      <c r="D68" s="18">
        <f>D69+D70</f>
        <v>0</v>
      </c>
    </row>
    <row r="69" spans="1:4" ht="72.599999999999994" hidden="1" thickBot="1">
      <c r="A69" s="27" t="s">
        <v>7</v>
      </c>
      <c r="B69" s="6" t="s">
        <v>26</v>
      </c>
      <c r="C69" s="6">
        <v>100</v>
      </c>
      <c r="D69" s="18"/>
    </row>
    <row r="70" spans="1:4" ht="36.6" hidden="1" thickBot="1">
      <c r="A70" s="11" t="s">
        <v>9</v>
      </c>
      <c r="B70" s="6" t="s">
        <v>26</v>
      </c>
      <c r="C70" s="6">
        <v>200</v>
      </c>
      <c r="D70" s="18"/>
    </row>
    <row r="71" spans="1:4" s="33" customFormat="1" ht="18.600000000000001" thickBot="1">
      <c r="A71" s="41" t="s">
        <v>49</v>
      </c>
      <c r="B71" s="34"/>
      <c r="C71" s="34"/>
      <c r="D71" s="37">
        <f>D74</f>
        <v>108141.6</v>
      </c>
    </row>
    <row r="72" spans="1:4" s="33" customFormat="1" ht="18.600000000000001" thickBot="1">
      <c r="A72" s="43" t="s">
        <v>44</v>
      </c>
      <c r="B72" s="34" t="s">
        <v>21</v>
      </c>
      <c r="C72" s="34"/>
      <c r="D72" s="38">
        <f>D74</f>
        <v>108141.6</v>
      </c>
    </row>
    <row r="73" spans="1:4" s="33" customFormat="1" ht="36.6" thickBot="1">
      <c r="A73" s="40" t="s">
        <v>45</v>
      </c>
      <c r="B73" s="7" t="s">
        <v>46</v>
      </c>
      <c r="C73" s="7"/>
      <c r="D73" s="45">
        <f>D74</f>
        <v>108141.6</v>
      </c>
    </row>
    <row r="74" spans="1:4" s="24" customFormat="1" ht="18.600000000000001" thickBot="1">
      <c r="A74" s="22" t="s">
        <v>47</v>
      </c>
      <c r="B74" s="7" t="s">
        <v>46</v>
      </c>
      <c r="C74" s="7">
        <v>500</v>
      </c>
      <c r="D74" s="45">
        <v>108141.6</v>
      </c>
    </row>
    <row r="75" spans="1:4" s="24" customFormat="1" ht="18.600000000000001" thickBot="1">
      <c r="A75" s="41" t="s">
        <v>48</v>
      </c>
      <c r="B75" s="25"/>
      <c r="C75" s="25"/>
      <c r="D75" s="37">
        <f>D76</f>
        <v>976929.26</v>
      </c>
    </row>
    <row r="76" spans="1:4" s="24" customFormat="1" ht="36.6" thickBot="1">
      <c r="A76" s="40" t="s">
        <v>42</v>
      </c>
      <c r="B76" s="42" t="s">
        <v>21</v>
      </c>
      <c r="C76" s="42"/>
      <c r="D76" s="39">
        <f>D78+D80</f>
        <v>976929.26</v>
      </c>
    </row>
    <row r="77" spans="1:4" s="58" customFormat="1" ht="36.6" thickBot="1">
      <c r="A77" s="52" t="s">
        <v>60</v>
      </c>
      <c r="B77" s="42" t="s">
        <v>61</v>
      </c>
      <c r="C77" s="65"/>
      <c r="D77" s="62">
        <f>D78</f>
        <v>676929.26</v>
      </c>
    </row>
    <row r="78" spans="1:4" s="58" customFormat="1" ht="36.6" thickBot="1">
      <c r="A78" s="60" t="s">
        <v>9</v>
      </c>
      <c r="B78" s="42" t="s">
        <v>61</v>
      </c>
      <c r="C78" s="65">
        <v>200</v>
      </c>
      <c r="D78" s="62">
        <v>676929.26</v>
      </c>
    </row>
    <row r="79" spans="1:4" s="58" customFormat="1" ht="154.19999999999999" customHeight="1" thickBot="1">
      <c r="A79" s="60" t="s">
        <v>43</v>
      </c>
      <c r="B79" s="35" t="s">
        <v>40</v>
      </c>
      <c r="C79" s="59"/>
      <c r="D79" s="62">
        <f>D80</f>
        <v>300000</v>
      </c>
    </row>
    <row r="80" spans="1:4" s="24" customFormat="1" ht="36.6" thickBot="1">
      <c r="A80" s="23" t="s">
        <v>9</v>
      </c>
      <c r="B80" s="26" t="s">
        <v>40</v>
      </c>
      <c r="C80" s="25">
        <v>200</v>
      </c>
      <c r="D80" s="18">
        <v>300000</v>
      </c>
    </row>
  </sheetData>
  <mergeCells count="5">
    <mergeCell ref="A1:D1"/>
    <mergeCell ref="A2:D2"/>
    <mergeCell ref="B27:B28"/>
    <mergeCell ref="C27:C28"/>
    <mergeCell ref="D27:D28"/>
  </mergeCells>
  <pageMargins left="0.98425196850393704" right="0.23622047244094491" top="0.35433070866141736" bottom="0.15748031496062992" header="0.31496062992125984" footer="0.15748031496062992"/>
  <pageSetup paperSize="9" scale="78" orientation="portrait" r:id="rId1"/>
  <rowBreaks count="2" manualBreakCount="2">
    <brk id="18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2020-08-12T05:44:26Z</dcterms:modified>
</cp:coreProperties>
</file>