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1340" windowHeight="9345"/>
  </bookViews>
  <sheets>
    <sheet name="Сводный сметный расчет" sheetId="1" r:id="rId1"/>
  </sheets>
  <definedNames>
    <definedName name="_xlnm.Print_Titles" localSheetId="0">'Сводный сметный расчет'!$27:$27</definedName>
  </definedNames>
  <calcPr calcId="124519"/>
</workbook>
</file>

<file path=xl/calcChain.xml><?xml version="1.0" encoding="utf-8"?>
<calcChain xmlns="http://schemas.openxmlformats.org/spreadsheetml/2006/main">
  <c r="D36" i="1"/>
  <c r="E36"/>
  <c r="G38"/>
  <c r="G33"/>
  <c r="H33" s="1"/>
  <c r="G40" l="1"/>
  <c r="G41" s="1"/>
  <c r="H32"/>
  <c r="F30"/>
  <c r="F34" s="1"/>
  <c r="F36" s="1"/>
  <c r="H29"/>
  <c r="D30"/>
  <c r="E30"/>
  <c r="E34" s="1"/>
  <c r="G34"/>
  <c r="H30" l="1"/>
  <c r="F38"/>
  <c r="G42"/>
  <c r="D34"/>
  <c r="H36" s="1"/>
  <c r="H38" s="1"/>
  <c r="F40" l="1"/>
  <c r="F41" s="1"/>
  <c r="F42" s="1"/>
  <c r="E38"/>
  <c r="H34"/>
  <c r="E40" l="1"/>
  <c r="E41" s="1"/>
  <c r="E42" s="1"/>
  <c r="D38"/>
  <c r="D40" s="1"/>
  <c r="D41" l="1"/>
  <c r="D42" s="1"/>
  <c r="H41"/>
  <c r="H42" s="1"/>
</calcChain>
</file>

<file path=xl/sharedStrings.xml><?xml version="1.0" encoding="utf-8"?>
<sst xmlns="http://schemas.openxmlformats.org/spreadsheetml/2006/main" count="46" uniqueCount="46">
  <si>
    <t>№ пп</t>
  </si>
  <si>
    <t>монтажных работ</t>
  </si>
  <si>
    <t>оборудования, мебели, инвентаря</t>
  </si>
  <si>
    <t>прочих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</si>
  <si>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</si>
  <si>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</si>
  <si>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</si>
  <si>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</si>
  <si>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Номера сметных расчетов и смет</t>
  </si>
  <si>
    <t>Наименование глав, объектов, работ и затрат</t>
  </si>
  <si>
    <t>строитель-
ных работ</t>
  </si>
  <si>
    <t>В том числе возвратных сумм  руб.</t>
  </si>
  <si>
    <t>Сметная стоимость, руб.</t>
  </si>
  <si>
    <t>Общая сметная стоимость, руб.</t>
  </si>
  <si>
    <t>Глава 2. Основные объекты строительства</t>
  </si>
  <si>
    <t>ЛС</t>
  </si>
  <si>
    <t>Итого по Главе 2. "Основные объекты строительства"</t>
  </si>
  <si>
    <t>Глава 9. Прочие работы и затраты</t>
  </si>
  <si>
    <t>Итого по Главе 9. "Прочие работы и затраты"</t>
  </si>
  <si>
    <t>Дополнительные затраты в текущих ценах</t>
  </si>
  <si>
    <t>Итого "Дополнительные затраты в текущих ценах"</t>
  </si>
  <si>
    <t>Итого "Налоги и обязательные платежи"</t>
  </si>
  <si>
    <t>Всего по сводному расчету</t>
  </si>
  <si>
    <t>Итого по Главам 2-9</t>
  </si>
  <si>
    <t>с пересчётом в текущие цены</t>
  </si>
  <si>
    <t>"Утвержден" :  Глава СП Раевский сельсовет</t>
  </si>
  <si>
    <t xml:space="preserve">                       МР Альшеевский  район РБ</t>
  </si>
  <si>
    <t xml:space="preserve"> </t>
  </si>
  <si>
    <t>Письмо Минстроя РФ №31523ХМ/09 от 27.09.2016г.</t>
  </si>
  <si>
    <t>Постановление РБ № 427 от 18,05.2009 г. с изменениями и дополнениями от 23.01.2017г. п.3</t>
  </si>
  <si>
    <t>Составлена в ценах по состоянию на 01.01.2001г. в редакции 2014 года с И2(6)</t>
  </si>
  <si>
    <t>с.Раевский   МР Альшеевский район  РБ</t>
  </si>
  <si>
    <t xml:space="preserve">                      ________________ М.А.Тимасов</t>
  </si>
  <si>
    <t xml:space="preserve">                                             Проверил : _____________________________ Н.Р.Алтынгузин</t>
  </si>
  <si>
    <r>
      <t xml:space="preserve">                                                                                                                </t>
    </r>
    <r>
      <rPr>
        <i/>
        <sz val="8"/>
        <rFont val="Arial"/>
        <family val="2"/>
        <charset val="204"/>
      </rPr>
      <t xml:space="preserve"> ИП</t>
    </r>
  </si>
  <si>
    <t>Проверка достоверности определения сметной стоимости капитального ремонта   12000/1,2/5,07/1000</t>
  </si>
  <si>
    <t>Проверка достоверности определения сметной стоимости капитального ремонта       К - 5,07 * 1,97</t>
  </si>
  <si>
    <t>НДС - 20%</t>
  </si>
  <si>
    <t xml:space="preserve">                              "_____" ________________ 2019г.</t>
  </si>
  <si>
    <t>Перевод в текущий уровень цен  к СМР К=5,82, к оборуд. К=3,92</t>
  </si>
  <si>
    <t>Сводный сметный расчет в сумме 1789,89 тыс.руб</t>
  </si>
  <si>
    <t xml:space="preserve">Приказ ГК РБ по строительству и архитектуре от 30.10.2018г. №334 </t>
  </si>
  <si>
    <t xml:space="preserve">"Капитальный ремонт сети уличного освещения ул. Коммунистическая, Кирова, Дзержинского с. Раевский  </t>
  </si>
  <si>
    <t xml:space="preserve"> МР Альшеевский район РБ в рамках программы по улучшению  наружного освещения населенных пунктов </t>
  </si>
  <si>
    <t xml:space="preserve">Республики Башкортостан" </t>
  </si>
  <si>
    <t>"Капитальный ремонт сети уличного освещения ул. Коммунистическая, Кирова, Дзержинского с. Раевский  МР Альшеевский район РБ в рамках программы по улучшению наружного освещения населенных пунктов Республики Башкортостан "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</si>
</sst>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left" vertical="top"/>
    </xf>
    <xf numFmtId="0" fontId="2" fillId="0" borderId="0" xfId="0" applyFont="1" applyAlignment="1">
      <alignment horizontal="center" vertical="top"/>
    </xf>
    <xf numFmtId="49" fontId="1" fillId="0" borderId="2" xfId="0" applyNumberFormat="1" applyFont="1" applyBorder="1" applyAlignment="1">
      <alignment horizontal="left" vertical="top" wrapText="1"/>
    </xf>
    <xf numFmtId="2" fontId="1" fillId="0" borderId="2" xfId="0" applyNumberFormat="1" applyFont="1" applyBorder="1" applyAlignment="1">
      <alignment horizontal="right" vertical="top" wrapText="1"/>
    </xf>
    <xf numFmtId="2" fontId="1" fillId="0" borderId="2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left" vertical="top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right" vertical="top" wrapText="1"/>
    </xf>
    <xf numFmtId="0" fontId="0" fillId="0" borderId="2" xfId="0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H52"/>
  <sheetViews>
    <sheetView showGridLines="0" tabSelected="1" topLeftCell="A10" workbookViewId="0">
      <selection activeCell="G29" sqref="G29"/>
    </sheetView>
  </sheetViews>
  <sheetFormatPr defaultRowHeight="12.75"/>
  <cols>
    <col min="1" max="1" width="5" style="1" customWidth="1"/>
    <col min="2" max="2" width="17.85546875" style="2" customWidth="1"/>
    <col min="3" max="3" width="48.42578125" style="2" customWidth="1"/>
    <col min="4" max="4" width="12.28515625" style="7" customWidth="1"/>
    <col min="5" max="5" width="13" style="7" customWidth="1"/>
    <col min="6" max="6" width="13.42578125" style="7" customWidth="1"/>
    <col min="7" max="7" width="12.5703125" style="7" customWidth="1"/>
    <col min="8" max="8" width="13.42578125" style="7" customWidth="1"/>
    <col min="9" max="16384" width="9.140625" style="5"/>
  </cols>
  <sheetData>
    <row r="1" spans="1:8">
      <c r="D1" s="3"/>
      <c r="E1" s="3"/>
      <c r="F1" s="3"/>
      <c r="G1" s="3"/>
      <c r="H1" s="4" t="s">
        <v>4</v>
      </c>
    </row>
    <row r="2" spans="1:8">
      <c r="B2" s="2" t="s">
        <v>6</v>
      </c>
      <c r="C2" s="41" t="s">
        <v>31</v>
      </c>
      <c r="D2" s="41"/>
      <c r="E2" s="41"/>
      <c r="F2" s="41"/>
      <c r="G2" s="41"/>
      <c r="H2" s="3"/>
    </row>
    <row r="3" spans="1:8">
      <c r="D3" s="6" t="s">
        <v>7</v>
      </c>
      <c r="F3" s="3"/>
      <c r="G3" s="3"/>
      <c r="H3" s="3"/>
    </row>
    <row r="4" spans="1:8">
      <c r="B4" s="28" t="s">
        <v>25</v>
      </c>
      <c r="C4" s="28"/>
      <c r="D4" s="3"/>
      <c r="E4" s="6"/>
      <c r="F4" s="3"/>
      <c r="G4" s="3"/>
      <c r="H4" s="3"/>
    </row>
    <row r="5" spans="1:8">
      <c r="B5" s="28" t="s">
        <v>26</v>
      </c>
      <c r="C5" s="28"/>
      <c r="D5" s="3"/>
      <c r="E5" s="6"/>
      <c r="F5" s="3"/>
      <c r="G5" s="3"/>
      <c r="H5" s="3"/>
    </row>
    <row r="6" spans="1:8">
      <c r="B6" s="28" t="s">
        <v>32</v>
      </c>
      <c r="C6" s="28"/>
      <c r="D6" s="3"/>
      <c r="E6" s="6"/>
      <c r="F6" s="3"/>
      <c r="G6" s="3"/>
      <c r="H6" s="3"/>
    </row>
    <row r="7" spans="1:8">
      <c r="A7" s="30" t="s">
        <v>38</v>
      </c>
      <c r="B7" s="30"/>
      <c r="C7" s="30"/>
      <c r="D7" s="3"/>
      <c r="E7" s="6"/>
      <c r="F7" s="3"/>
      <c r="G7" s="3"/>
      <c r="H7" s="3"/>
    </row>
    <row r="8" spans="1:8">
      <c r="D8" s="3"/>
      <c r="E8" s="6"/>
      <c r="F8" s="3"/>
      <c r="G8" s="3"/>
      <c r="H8" s="3"/>
    </row>
    <row r="9" spans="1:8">
      <c r="B9" s="28" t="s">
        <v>40</v>
      </c>
      <c r="C9" s="28"/>
      <c r="D9" s="3"/>
      <c r="E9" s="6"/>
      <c r="F9" s="3"/>
      <c r="G9" s="3"/>
      <c r="H9" s="3"/>
    </row>
    <row r="10" spans="1:8">
      <c r="B10" s="2" t="s">
        <v>11</v>
      </c>
      <c r="D10" s="3"/>
      <c r="E10" s="3"/>
      <c r="F10" s="3"/>
      <c r="G10" s="3"/>
      <c r="H10" s="3"/>
    </row>
    <row r="11" spans="1:8">
      <c r="D11" s="3"/>
      <c r="E11" s="3"/>
      <c r="F11" s="3"/>
      <c r="G11" s="3"/>
      <c r="H11" s="3"/>
    </row>
    <row r="12" spans="1:8">
      <c r="D12" s="3"/>
      <c r="E12" s="3"/>
      <c r="F12" s="3"/>
      <c r="G12" s="3"/>
      <c r="H12" s="3"/>
    </row>
    <row r="13" spans="1:8">
      <c r="G13" s="3"/>
      <c r="H13" s="3"/>
    </row>
    <row r="14" spans="1:8">
      <c r="D14" s="8" t="s">
        <v>5</v>
      </c>
      <c r="F14" s="3"/>
      <c r="G14" s="3"/>
      <c r="H14" s="3"/>
    </row>
    <row r="15" spans="1:8">
      <c r="D15" s="9"/>
      <c r="F15" s="3"/>
      <c r="G15" s="3"/>
      <c r="H15" s="3"/>
    </row>
    <row r="16" spans="1:8" ht="14.25">
      <c r="A16" s="27" t="s">
        <v>42</v>
      </c>
      <c r="B16" s="27"/>
      <c r="C16" s="27"/>
      <c r="D16" s="27"/>
      <c r="E16" s="27"/>
      <c r="F16" s="27"/>
      <c r="G16" s="27"/>
      <c r="H16" s="27"/>
    </row>
    <row r="17" spans="1:8" ht="14.25">
      <c r="A17" s="27" t="s">
        <v>43</v>
      </c>
      <c r="B17" s="27"/>
      <c r="C17" s="27"/>
      <c r="D17" s="27"/>
      <c r="E17" s="27"/>
      <c r="F17" s="27"/>
      <c r="G17" s="27"/>
      <c r="H17" s="27"/>
    </row>
    <row r="18" spans="1:8" ht="14.25">
      <c r="A18" s="27" t="s">
        <v>44</v>
      </c>
      <c r="B18" s="27"/>
      <c r="C18" s="27"/>
      <c r="D18" s="27"/>
      <c r="E18" s="27"/>
      <c r="F18" s="27"/>
      <c r="G18" s="27"/>
      <c r="H18" s="27"/>
    </row>
    <row r="19" spans="1:8">
      <c r="A19" s="18"/>
      <c r="B19" s="18"/>
      <c r="C19" s="18"/>
      <c r="D19" s="18"/>
      <c r="E19" s="18"/>
      <c r="F19" s="18"/>
      <c r="G19" s="18"/>
      <c r="H19" s="18"/>
    </row>
    <row r="20" spans="1:8">
      <c r="B20" s="28" t="s">
        <v>30</v>
      </c>
      <c r="C20" s="28"/>
      <c r="D20" s="28"/>
      <c r="E20" s="28"/>
      <c r="F20" s="28"/>
      <c r="G20" s="3"/>
      <c r="H20" s="3"/>
    </row>
    <row r="21" spans="1:8">
      <c r="B21" s="29" t="s">
        <v>24</v>
      </c>
      <c r="C21" s="29"/>
      <c r="D21" s="9"/>
      <c r="E21" s="3"/>
      <c r="F21" s="3"/>
      <c r="G21" s="3"/>
      <c r="H21" s="3"/>
    </row>
    <row r="22" spans="1:8">
      <c r="D22" s="3"/>
      <c r="E22" s="3"/>
      <c r="F22" s="3"/>
      <c r="G22" s="3"/>
      <c r="H22" s="3"/>
    </row>
    <row r="23" spans="1:8" ht="12.75" customHeight="1">
      <c r="A23" s="33" t="s">
        <v>0</v>
      </c>
      <c r="B23" s="40" t="s">
        <v>8</v>
      </c>
      <c r="C23" s="40" t="s">
        <v>9</v>
      </c>
      <c r="D23" s="32" t="s">
        <v>12</v>
      </c>
      <c r="E23" s="32"/>
      <c r="F23" s="32"/>
      <c r="G23" s="32"/>
      <c r="H23" s="33" t="s">
        <v>13</v>
      </c>
    </row>
    <row r="24" spans="1:8">
      <c r="A24" s="33"/>
      <c r="B24" s="40"/>
      <c r="C24" s="40"/>
      <c r="D24" s="33" t="s">
        <v>10</v>
      </c>
      <c r="E24" s="33" t="s">
        <v>1</v>
      </c>
      <c r="F24" s="33" t="s">
        <v>2</v>
      </c>
      <c r="G24" s="33" t="s">
        <v>3</v>
      </c>
      <c r="H24" s="33"/>
    </row>
    <row r="25" spans="1:8">
      <c r="A25" s="33"/>
      <c r="B25" s="40"/>
      <c r="C25" s="40"/>
      <c r="D25" s="33"/>
      <c r="E25" s="33"/>
      <c r="F25" s="33"/>
      <c r="G25" s="33"/>
      <c r="H25" s="33"/>
    </row>
    <row r="26" spans="1:8">
      <c r="A26" s="33"/>
      <c r="B26" s="40"/>
      <c r="C26" s="40"/>
      <c r="D26" s="33"/>
      <c r="E26" s="33"/>
      <c r="F26" s="33"/>
      <c r="G26" s="33"/>
      <c r="H26" s="33"/>
    </row>
    <row r="27" spans="1:8">
      <c r="A27" s="10">
        <v>1</v>
      </c>
      <c r="B27" s="11">
        <v>2</v>
      </c>
      <c r="C27" s="11">
        <v>3</v>
      </c>
      <c r="D27" s="10">
        <v>4</v>
      </c>
      <c r="E27" s="10">
        <v>5</v>
      </c>
      <c r="F27" s="10">
        <v>6</v>
      </c>
      <c r="G27" s="10">
        <v>7</v>
      </c>
      <c r="H27" s="10">
        <v>8</v>
      </c>
    </row>
    <row r="28" spans="1:8">
      <c r="A28" s="35" t="s">
        <v>14</v>
      </c>
      <c r="B28" s="36"/>
      <c r="C28" s="36"/>
      <c r="D28" s="37"/>
      <c r="E28" s="37"/>
      <c r="F28" s="37"/>
      <c r="G28" s="37"/>
      <c r="H28" s="37"/>
    </row>
    <row r="29" spans="1:8" ht="79.5" customHeight="1">
      <c r="A29" s="12">
        <v>1</v>
      </c>
      <c r="B29" s="13" t="s">
        <v>15</v>
      </c>
      <c r="C29" s="26" t="s">
        <v>45</v>
      </c>
      <c r="D29" s="20">
        <v>239.32</v>
      </c>
      <c r="E29" s="15">
        <v>6.16</v>
      </c>
      <c r="F29" s="14">
        <v>13.49</v>
      </c>
      <c r="G29" s="14"/>
      <c r="H29" s="20">
        <f>D29+E29+F29</f>
        <v>258.96999999999997</v>
      </c>
    </row>
    <row r="30" spans="1:8" ht="15" customHeight="1">
      <c r="A30" s="16"/>
      <c r="B30" s="38" t="s">
        <v>16</v>
      </c>
      <c r="C30" s="39"/>
      <c r="D30" s="20">
        <f>D29</f>
        <v>239.32</v>
      </c>
      <c r="E30" s="15">
        <f>E29</f>
        <v>6.16</v>
      </c>
      <c r="F30" s="14">
        <f>F29</f>
        <v>13.49</v>
      </c>
      <c r="G30" s="14"/>
      <c r="H30" s="20">
        <f>D30+E30+F30</f>
        <v>258.96999999999997</v>
      </c>
    </row>
    <row r="31" spans="1:8">
      <c r="A31" s="35" t="s">
        <v>17</v>
      </c>
      <c r="B31" s="36"/>
      <c r="C31" s="36"/>
      <c r="D31" s="37"/>
      <c r="E31" s="37"/>
      <c r="F31" s="37"/>
      <c r="G31" s="37"/>
      <c r="H31" s="37"/>
    </row>
    <row r="32" spans="1:8" ht="76.5">
      <c r="A32" s="12">
        <v>3</v>
      </c>
      <c r="B32" s="23" t="s">
        <v>29</v>
      </c>
      <c r="C32" s="23" t="s">
        <v>35</v>
      </c>
      <c r="D32" s="14"/>
      <c r="E32" s="14"/>
      <c r="F32" s="14"/>
      <c r="G32" s="20">
        <v>1.97</v>
      </c>
      <c r="H32" s="20">
        <f>G32</f>
        <v>1.97</v>
      </c>
    </row>
    <row r="33" spans="1:8">
      <c r="A33" s="16"/>
      <c r="B33" s="38" t="s">
        <v>18</v>
      </c>
      <c r="C33" s="39"/>
      <c r="D33" s="14"/>
      <c r="E33" s="14"/>
      <c r="F33" s="14"/>
      <c r="G33" s="20">
        <f>G32</f>
        <v>1.97</v>
      </c>
      <c r="H33" s="20">
        <f>G33</f>
        <v>1.97</v>
      </c>
    </row>
    <row r="34" spans="1:8">
      <c r="A34" s="16"/>
      <c r="B34" s="38" t="s">
        <v>23</v>
      </c>
      <c r="C34" s="39"/>
      <c r="D34" s="20">
        <f>D30</f>
        <v>239.32</v>
      </c>
      <c r="E34" s="15">
        <f>E30</f>
        <v>6.16</v>
      </c>
      <c r="F34" s="14">
        <f>F30</f>
        <v>13.49</v>
      </c>
      <c r="G34" s="20">
        <f>G33</f>
        <v>1.97</v>
      </c>
      <c r="H34" s="20">
        <f>SUM(H30+H33)</f>
        <v>260.94</v>
      </c>
    </row>
    <row r="35" spans="1:8">
      <c r="A35" s="35" t="s">
        <v>19</v>
      </c>
      <c r="B35" s="36"/>
      <c r="C35" s="36"/>
      <c r="D35" s="37"/>
      <c r="E35" s="37"/>
      <c r="F35" s="37"/>
      <c r="G35" s="37"/>
      <c r="H35" s="37"/>
    </row>
    <row r="36" spans="1:8" ht="66" customHeight="1">
      <c r="A36" s="12">
        <v>5</v>
      </c>
      <c r="B36" s="25" t="s">
        <v>41</v>
      </c>
      <c r="C36" s="24" t="s">
        <v>39</v>
      </c>
      <c r="D36" s="20">
        <f>SUM(D34*5.82)</f>
        <v>1392.8424</v>
      </c>
      <c r="E36" s="20">
        <f>SUM(E34*5.82)</f>
        <v>35.851200000000006</v>
      </c>
      <c r="F36" s="21">
        <f>SUM(F34*3.92)</f>
        <v>52.880800000000001</v>
      </c>
      <c r="G36" s="14"/>
      <c r="H36" s="20">
        <f>SUM(D36+E36+F36)</f>
        <v>1481.5744</v>
      </c>
    </row>
    <row r="37" spans="1:8" ht="38.25">
      <c r="A37" s="12">
        <v>7</v>
      </c>
      <c r="B37" s="19" t="s">
        <v>28</v>
      </c>
      <c r="C37" s="23" t="s">
        <v>36</v>
      </c>
      <c r="D37" s="14"/>
      <c r="E37" s="14"/>
      <c r="F37" s="14"/>
      <c r="G37" s="20">
        <v>10</v>
      </c>
      <c r="H37" s="20">
        <v>10</v>
      </c>
    </row>
    <row r="38" spans="1:8" ht="18.75" customHeight="1">
      <c r="A38" s="16"/>
      <c r="B38" s="38" t="s">
        <v>20</v>
      </c>
      <c r="C38" s="39"/>
      <c r="D38" s="20">
        <f>D36</f>
        <v>1392.8424</v>
      </c>
      <c r="E38" s="20">
        <f>E36</f>
        <v>35.851200000000006</v>
      </c>
      <c r="F38" s="21">
        <f>F36</f>
        <v>52.880800000000001</v>
      </c>
      <c r="G38" s="20">
        <f>G37</f>
        <v>10</v>
      </c>
      <c r="H38" s="20">
        <f>SUM(H36+H37)</f>
        <v>1491.5744</v>
      </c>
    </row>
    <row r="39" spans="1:8">
      <c r="A39" s="35" t="s">
        <v>27</v>
      </c>
      <c r="B39" s="36"/>
      <c r="C39" s="36"/>
      <c r="D39" s="37"/>
      <c r="E39" s="37"/>
      <c r="F39" s="37"/>
      <c r="G39" s="37"/>
      <c r="H39" s="37"/>
    </row>
    <row r="40" spans="1:8" ht="28.5" customHeight="1">
      <c r="A40" s="12">
        <v>10</v>
      </c>
      <c r="B40" s="17"/>
      <c r="C40" s="23" t="s">
        <v>37</v>
      </c>
      <c r="D40" s="20">
        <f>SUM(D38*0.2)</f>
        <v>278.56848000000002</v>
      </c>
      <c r="E40" s="20">
        <f>SUM(E38*0.2)</f>
        <v>7.1702400000000015</v>
      </c>
      <c r="F40" s="21">
        <f>SUM(F38*0.2)</f>
        <v>10.576160000000002</v>
      </c>
      <c r="G40" s="21">
        <f>SUM(G37*0.2)</f>
        <v>2</v>
      </c>
      <c r="H40" s="20">
        <v>298.32</v>
      </c>
    </row>
    <row r="41" spans="1:8" ht="20.25" customHeight="1">
      <c r="A41" s="16"/>
      <c r="B41" s="38" t="s">
        <v>21</v>
      </c>
      <c r="C41" s="39"/>
      <c r="D41" s="20">
        <f>D40</f>
        <v>278.56848000000002</v>
      </c>
      <c r="E41" s="20">
        <f>E40</f>
        <v>7.1702400000000015</v>
      </c>
      <c r="F41" s="21">
        <f>F40</f>
        <v>10.576160000000002</v>
      </c>
      <c r="G41" s="21">
        <f>G40</f>
        <v>2</v>
      </c>
      <c r="H41" s="20">
        <f>H40</f>
        <v>298.32</v>
      </c>
    </row>
    <row r="42" spans="1:8" ht="21" customHeight="1">
      <c r="A42" s="16"/>
      <c r="B42" s="38" t="s">
        <v>22</v>
      </c>
      <c r="C42" s="39"/>
      <c r="D42" s="20">
        <f>SUM(D38+D41)</f>
        <v>1671.4108799999999</v>
      </c>
      <c r="E42" s="20">
        <f>E38+E41</f>
        <v>43.021440000000005</v>
      </c>
      <c r="F42" s="21">
        <f>F38+F41</f>
        <v>63.456960000000002</v>
      </c>
      <c r="G42" s="20">
        <f>SUM(G38+G41)</f>
        <v>12</v>
      </c>
      <c r="H42" s="20">
        <f>SUM(H38+H41)</f>
        <v>1789.8943999999999</v>
      </c>
    </row>
    <row r="44" spans="1:8">
      <c r="B44" s="22"/>
      <c r="C44" s="22"/>
    </row>
    <row r="45" spans="1:8">
      <c r="B45" s="22"/>
      <c r="C45" s="22"/>
    </row>
    <row r="46" spans="1:8">
      <c r="B46" s="22"/>
      <c r="C46" s="22"/>
    </row>
    <row r="47" spans="1:8">
      <c r="B47" s="22"/>
      <c r="C47" s="22"/>
    </row>
    <row r="51" spans="1:8">
      <c r="A51" s="30" t="s">
        <v>33</v>
      </c>
      <c r="B51" s="30"/>
      <c r="C51" s="30"/>
      <c r="D51" s="30"/>
      <c r="E51" s="30"/>
      <c r="F51" s="30"/>
      <c r="G51" s="30"/>
      <c r="H51" s="30"/>
    </row>
    <row r="52" spans="1:8">
      <c r="A52" s="34" t="s">
        <v>34</v>
      </c>
      <c r="B52" s="34"/>
      <c r="C52" s="34"/>
      <c r="D52" s="31"/>
      <c r="E52" s="31"/>
      <c r="F52" s="31"/>
      <c r="G52" s="31"/>
      <c r="H52" s="31"/>
    </row>
  </sheetData>
  <mergeCells count="33">
    <mergeCell ref="B9:C9"/>
    <mergeCell ref="C2:G2"/>
    <mergeCell ref="B4:C4"/>
    <mergeCell ref="B5:C5"/>
    <mergeCell ref="B6:C6"/>
    <mergeCell ref="A7:C7"/>
    <mergeCell ref="A16:H16"/>
    <mergeCell ref="A52:C52"/>
    <mergeCell ref="A31:H31"/>
    <mergeCell ref="B33:C33"/>
    <mergeCell ref="B34:C34"/>
    <mergeCell ref="A35:H35"/>
    <mergeCell ref="A28:H28"/>
    <mergeCell ref="B30:C30"/>
    <mergeCell ref="H23:H26"/>
    <mergeCell ref="A23:A26"/>
    <mergeCell ref="B23:B26"/>
    <mergeCell ref="C23:C26"/>
    <mergeCell ref="B38:C38"/>
    <mergeCell ref="A39:H39"/>
    <mergeCell ref="B41:C41"/>
    <mergeCell ref="B42:C42"/>
    <mergeCell ref="A17:H17"/>
    <mergeCell ref="B20:F20"/>
    <mergeCell ref="B21:C21"/>
    <mergeCell ref="A51:H51"/>
    <mergeCell ref="D52:H52"/>
    <mergeCell ref="D23:G23"/>
    <mergeCell ref="E24:E26"/>
    <mergeCell ref="F24:F26"/>
    <mergeCell ref="G24:G26"/>
    <mergeCell ref="D24:D26"/>
    <mergeCell ref="A18:H18"/>
  </mergeCells>
  <phoneticPr fontId="0" type="noConversion"/>
  <pageMargins left="0.78740157480314965" right="0.39370078740157483" top="0.43307086614173229" bottom="0.47244094488188981" header="0.23622047244094491" footer="0.23622047244094491"/>
  <pageSetup paperSize="9" fitToHeight="10000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сметный расчет</vt:lpstr>
      <vt:lpstr>'Сводный сметный расчет'!Заголовки_для_печати</vt:lpstr>
    </vt:vector>
  </TitlesOfParts>
  <Company>Grand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Sosedko</dc:creator>
  <cp:lastModifiedBy>User</cp:lastModifiedBy>
  <cp:lastPrinted>2019-10-29T06:25:20Z</cp:lastPrinted>
  <dcterms:created xsi:type="dcterms:W3CDTF">2002-03-25T05:35:56Z</dcterms:created>
  <dcterms:modified xsi:type="dcterms:W3CDTF">2019-10-29T06:25:32Z</dcterms:modified>
</cp:coreProperties>
</file>